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4940" windowHeight="7860" tabRatio="857"/>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AO38" i="9" l="1"/>
  <c r="AO37" i="9"/>
  <c r="AO36"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BW43" i="9" l="1"/>
  <c r="BE43" i="9"/>
  <c r="AM43" i="9"/>
  <c r="U43" i="9"/>
  <c r="C43" i="9"/>
  <c r="BE42" i="9"/>
  <c r="AM42" i="9"/>
  <c r="U42" i="9"/>
  <c r="C42" i="9"/>
  <c r="BE41" i="9"/>
  <c r="AM41" i="9"/>
  <c r="U41" i="9"/>
  <c r="C41" i="9"/>
  <c r="BE40" i="9"/>
  <c r="AM40" i="9"/>
  <c r="U40" i="9"/>
  <c r="C40" i="9"/>
  <c r="BE39" i="9"/>
  <c r="AM39" i="9"/>
  <c r="U39" i="9"/>
  <c r="C39" i="9"/>
  <c r="BE38" i="9"/>
  <c r="U38" i="9"/>
  <c r="C38" i="9"/>
  <c r="BE37" i="9"/>
  <c r="C37" i="9"/>
  <c r="BE36" i="9"/>
  <c r="CO35" i="9"/>
  <c r="CO36" i="9" s="1"/>
  <c r="CO37" i="9" s="1"/>
  <c r="CO38" i="9" s="1"/>
  <c r="CO39" i="9" s="1"/>
  <c r="CO40" i="9" s="1"/>
  <c r="CO41" i="9" s="1"/>
  <c r="CO42" i="9" s="1"/>
  <c r="CO43" i="9" s="1"/>
  <c r="BW35" i="9"/>
  <c r="BW36" i="9" s="1"/>
  <c r="BW37" i="9" s="1"/>
  <c r="BW38" i="9" s="1"/>
  <c r="BW39" i="9" s="1"/>
  <c r="BW40" i="9" s="1"/>
  <c r="BW41" i="9" s="1"/>
  <c r="BW42" i="9" s="1"/>
  <c r="BE35" i="9"/>
  <c r="CO34" i="9"/>
  <c r="BW34" i="9"/>
  <c r="BE34" i="9"/>
  <c r="C34" i="9"/>
  <c r="C35" i="9" s="1"/>
  <c r="C36" i="9" s="1"/>
  <c r="U34" i="9" l="1"/>
  <c r="U35" i="9" s="1"/>
  <c r="U36" i="9" s="1"/>
  <c r="U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s="1"/>
  <c r="AM36" i="9" s="1"/>
  <c r="AM37" i="9" s="1"/>
  <c r="AM38" i="9" s="1"/>
</calcChain>
</file>

<file path=xl/sharedStrings.xml><?xml version="1.0" encoding="utf-8"?>
<sst xmlns="http://schemas.openxmlformats.org/spreadsheetml/2006/main" count="1078" uniqueCount="589">
  <si>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</si>
  <si>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</si>
  <si>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</si>
  <si>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</si>
  <si>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</si>
  <si>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</si>
  <si>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</si>
  <si>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</si>
  <si>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</si>
  <si>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</si>
  <si>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</si>
  <si>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</si>
  <si>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</si>
  <si>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</si>
  <si>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</si>
  <si>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</si>
  <si>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</si>
  <si>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</si>
  <si>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</si>
  <si>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</si>
  <si>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</si>
  <si>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</si>
  <si>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</si>
  <si>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</si>
  <si>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</si>
  <si>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</si>
  <si>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</si>
  <si>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</si>
  <si>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</si>
  <si>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</si>
  <si>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</si>
  <si>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</si>
  <si>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</si>
  <si>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</si>
  <si>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</si>
  <si>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</si>
  <si>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</si>
  <si>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</si>
  <si>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</si>
  <si>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</si>
  <si>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</si>
  <si>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</si>
  <si>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</si>
  <si>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</si>
  <si>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</si>
  <si>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</si>
  <si>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</si>
  <si>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</si>
  <si>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</si>
  <si>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</si>
  <si>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</si>
  <si>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</si>
  <si>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</si>
  <si>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</si>
  <si>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</si>
  <si>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</si>
  <si>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</si>
  <si>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</si>
  <si>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</si>
  <si>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</si>
  <si>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</si>
  <si>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</si>
  <si>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</si>
  <si>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</si>
  <si>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</si>
  <si>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</si>
  <si>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</si>
  <si>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</si>
  <si>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</si>
  <si>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</si>
  <si>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</si>
  <si>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</si>
  <si>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</si>
  <si>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</si>
  <si>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</si>
  <si>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</si>
  <si>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</si>
  <si>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</si>
  <si>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</si>
  <si>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</si>
  <si>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</si>
  <si>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</si>
  <si>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</si>
  <si>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</si>
  <si>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</si>
  <si>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</si>
  <si>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</si>
  <si>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</si>
  <si>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</si>
  <si>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</si>
  <si>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</si>
  <si>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</si>
  <si>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</si>
  <si>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</si>
  <si>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</si>
  <si>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</si>
  <si>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</si>
  <si>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</si>
  <si>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</si>
  <si>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</si>
  <si>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</si>
  <si>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</si>
  <si>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</si>
  <si>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</si>
  <si>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</si>
  <si>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</si>
  <si>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</si>
  <si>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</si>
  <si>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</si>
  <si>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</si>
  <si>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</si>
  <si>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</si>
  <si>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</si>
  <si>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</si>
  <si>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</si>
  <si>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</si>
  <si>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</si>
  <si>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</si>
  <si>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</si>
  <si>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</si>
  <si>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</si>
  <si>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</si>
  <si>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</si>
  <si>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</si>
  <si>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</si>
  <si>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</si>
  <si>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</si>
  <si>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</si>
  <si>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</si>
  <si>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</si>
  <si>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</si>
  <si>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</si>
  <si>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</si>
  <si>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</si>
  <si>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</si>
  <si>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</si>
  <si>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</si>
  <si>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</si>
  <si>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</si>
  <si>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</si>
  <si>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</si>
  <si>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</si>
  <si>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</si>
  <si>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</si>
  <si>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</si>
  <si>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</si>
  <si>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</si>
  <si>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</si>
  <si>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</si>
  <si>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</si>
  <si>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</si>
  <si>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</si>
  <si>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</si>
  <si>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</si>
  <si>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</si>
  <si>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</si>
  <si>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</si>
  <si>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</si>
  <si>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</si>
  <si>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</si>
  <si>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</si>
  <si>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</si>
  <si>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</si>
  <si>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</si>
  <si>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</si>
  <si>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</si>
  <si>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</si>
  <si>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</si>
  <si>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</si>
  <si>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</si>
  <si>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</si>
  <si>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</si>
  <si>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</si>
  <si>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</si>
  <si>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</si>
  <si>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</si>
  <si>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</si>
  <si>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</si>
  <si>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</si>
  <si>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</si>
  <si>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</si>
  <si>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</si>
  <si>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</si>
  <si>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</si>
  <si>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</si>
  <si>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</si>
  <si>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</si>
  <si>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</si>
  <si>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</si>
  <si>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</si>
  <si>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</si>
  <si>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</si>
  <si>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</si>
  <si>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</si>
  <si>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</si>
  <si>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</si>
  <si>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</si>
  <si>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</si>
  <si>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山形県鶴岡市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</si>
  <si>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</si>
  <si>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</si>
  <si>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</si>
  <si>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</si>
  <si>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</si>
  <si>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</si>
  <si>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</si>
  <si>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</si>
  <si>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</si>
  <si>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</si>
  <si>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</si>
  <si>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</si>
  <si>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</si>
  <si>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</si>
  <si>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</si>
  <si>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</si>
  <si>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</si>
  <si>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</si>
  <si>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</si>
  <si>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</si>
  <si>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</si>
  <si>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</si>
  <si>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</si>
  <si>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</si>
  <si>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</si>
  <si>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</si>
  <si>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</si>
  <si>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</si>
  <si>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</si>
  <si>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</si>
  <si>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</si>
  <si>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</si>
  <si>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</si>
  <si>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</si>
  <si>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</si>
  <si>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</si>
  <si>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</si>
  <si>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</si>
  <si>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</si>
  <si>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</si>
  <si>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</si>
  <si>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</si>
  <si>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</si>
  <si>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</si>
  <si>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</si>
  <si>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</si>
  <si>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</si>
  <si>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</si>
  <si>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</si>
  <si>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</si>
  <si>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</si>
  <si>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</si>
  <si>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</si>
  <si>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</si>
  <si>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</si>
  <si>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</si>
  <si>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</si>
  <si>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</si>
  <si>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</si>
  <si>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</si>
  <si>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</si>
  <si>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</si>
  <si>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</si>
  <si>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</si>
  <si>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</si>
  <si>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</si>
  <si>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</si>
  <si>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</si>
  <si>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</si>
  <si>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</si>
  <si>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</si>
  <si>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</si>
  <si>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</si>
  <si>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</si>
  <si>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</si>
  <si>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</si>
  <si>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</si>
  <si>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</si>
  <si>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</si>
  <si>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</si>
  <si>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</si>
  <si>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</si>
  <si>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</si>
  <si>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</si>
  <si>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</si>
  <si>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</si>
  <si>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</si>
  <si>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</si>
  <si>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</si>
  <si>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</si>
  <si>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</si>
  <si>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</si>
  <si>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</si>
  <si>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</si>
  <si>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</si>
  <si>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</si>
  <si>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</si>
  <si>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</si>
  <si>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</si>
  <si>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</si>
  <si>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</si>
  <si>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</si>
  <si>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</si>
  <si>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</si>
  <si>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</si>
  <si>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</si>
  <si>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</si>
  <si>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</si>
  <si>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</si>
  <si>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</si>
  <si>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</si>
  <si>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</si>
  <si>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</si>
  <si>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</si>
  <si>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</si>
  <si>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</si>
  <si>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</si>
  <si>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</si>
  <si>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</si>
  <si>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</si>
  <si>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</si>
  <si>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</si>
  <si>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</si>
  <si>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</si>
  <si>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と畜場</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</si>
  <si>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</si>
  <si>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</si>
  <si>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</si>
  <si>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</si>
  <si>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</si>
  <si>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</si>
  <si>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</si>
  <si>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</si>
  <si>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</si>
  <si>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</si>
  <si>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</si>
  <si>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</si>
  <si>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</si>
  <si>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</si>
  <si>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</si>
  <si>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</si>
  <si>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</si>
  <si>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</si>
  <si>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</si>
  <si>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</si>
  <si>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</si>
  <si>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</si>
  <si>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</si>
  <si>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</si>
  <si>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山形県鶴岡市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</si>
  <si>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</si>
  <si>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</si>
  <si>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</si>
  <si>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</si>
  <si>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</si>
  <si>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</si>
  <si>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</si>
  <si>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</si>
  <si>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</si>
  <si>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</si>
  <si>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</si>
  <si>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</si>
  <si>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</si>
  <si>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</si>
  <si>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</si>
  <si>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</si>
  <si>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</si>
  <si>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</si>
  <si>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</si>
  <si>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</si>
  <si>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</si>
  <si>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</si>
  <si>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</si>
  <si>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</si>
  <si>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</si>
  <si>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</si>
  <si>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</si>
  <si>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</si>
  <si>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</si>
  <si>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</si>
  <si>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</si>
  <si>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</si>
  <si>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</si>
  <si>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</si>
  <si>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</si>
  <si>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</si>
  <si>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</si>
  <si>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</si>
  <si>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</si>
  <si>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交通災害共済事業特別会計</t>
    <phoneticPr fontId="5"/>
  </si>
  <si>
    <t>病院事業会計</t>
    <phoneticPr fontId="5"/>
  </si>
  <si>
    <t>法適用企業</t>
    <phoneticPr fontId="5"/>
  </si>
  <si>
    <t>水道事業会計</t>
    <phoneticPr fontId="5"/>
  </si>
  <si>
    <t>公共下水道事業会計</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</si>
  <si>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</si>
  <si>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</si>
  <si>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</si>
  <si>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</si>
  <si>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</si>
  <si>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</si>
  <si>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</si>
  <si>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</si>
  <si>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</si>
  <si>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</si>
  <si>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</si>
  <si>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</si>
  <si>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</si>
  <si>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</si>
  <si>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</si>
  <si>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</si>
  <si>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</si>
  <si>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</si>
  <si>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</si>
  <si>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</si>
  <si>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</si>
  <si>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</si>
  <si>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</si>
  <si>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</si>
  <si>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</si>
  <si>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</si>
  <si>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</si>
  <si>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</si>
  <si>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</si>
  <si>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</si>
  <si>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</si>
  <si>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</si>
  <si>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</si>
  <si>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</si>
  <si>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</si>
  <si>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</si>
  <si>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</si>
  <si>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</si>
  <si>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</si>
  <si>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</si>
  <si>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</si>
  <si>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</si>
  <si>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</si>
  <si>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</si>
  <si>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</si>
  <si>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</si>
  <si>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</si>
  <si>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</si>
  <si>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</si>
  <si>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</si>
  <si>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</si>
  <si>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</si>
  <si>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</si>
  <si>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</si>
  <si>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</si>
  <si>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</si>
  <si>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</si>
  <si>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</si>
  <si>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</si>
  <si>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</si>
  <si>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</si>
  <si>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</si>
  <si>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</si>
  <si>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3"/>
  </si>
  <si>
    <t>集落排水事業会計</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</si>
  <si>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</si>
  <si>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</si>
  <si>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</si>
  <si>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</si>
  <si>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</si>
  <si>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</si>
  <si>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</si>
  <si>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</si>
  <si>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</si>
  <si>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</si>
  <si>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</si>
  <si>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</si>
  <si>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</si>
  <si>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</si>
  <si>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</si>
  <si>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</si>
  <si>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</si>
  <si>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</si>
  <si>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</si>
  <si>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</si>
  <si>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</si>
  <si>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</si>
  <si>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</si>
  <si>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</si>
  <si>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</si>
  <si>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</si>
  <si>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</si>
  <si>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</si>
  <si>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</si>
  <si>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</si>
  <si>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</si>
  <si>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</si>
  <si>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</si>
  <si>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</si>
  <si>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</si>
  <si>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</si>
  <si>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</si>
  <si>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</si>
  <si>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</si>
  <si>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</si>
  <si>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</si>
  <si>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</si>
  <si>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</si>
  <si>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</si>
  <si>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</si>
  <si>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</si>
  <si>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</si>
  <si>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</si>
  <si>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</si>
  <si>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</si>
  <si>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</si>
  <si>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</si>
  <si>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</si>
  <si>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</si>
  <si>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</si>
  <si>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</si>
  <si>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</si>
  <si>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</si>
  <si>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</si>
  <si>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</si>
  <si>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</si>
  <si>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</si>
  <si>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</si>
  <si>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</si>
  <si>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</si>
  <si>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</si>
  <si>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</si>
  <si>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</si>
  <si>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</si>
  <si>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</si>
  <si>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</si>
  <si>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</si>
  <si>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</si>
  <si>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</si>
  <si>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</si>
  <si>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</si>
  <si>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</si>
  <si>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</si>
  <si>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</si>
  <si>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</si>
  <si>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</si>
  <si>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</si>
  <si>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</si>
  <si>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水道事業会計</t>
  </si>
  <si>
    <t>一般会計</t>
  </si>
  <si>
    <t>病院事業会計</t>
  </si>
  <si>
    <t>国民健康保険特別会計</t>
  </si>
  <si>
    <t>公共下水道事業会計</t>
  </si>
  <si>
    <t>介護保険特別会計</t>
  </si>
  <si>
    <t>集落排水事業会計</t>
  </si>
  <si>
    <t>休日夜間診療所特別会計</t>
  </si>
  <si>
    <t>その他会計（赤字）</t>
  </si>
  <si>
    <t>その他会計（黒字）</t>
  </si>
  <si>
    <t>-</t>
    <phoneticPr fontId="30"/>
  </si>
  <si>
    <t>-</t>
    <phoneticPr fontId="2"/>
  </si>
  <si>
    <t>-</t>
    <phoneticPr fontId="2"/>
  </si>
  <si>
    <t>山形県消防補償等組合</t>
  </si>
  <si>
    <t>山形県自治会館管理組合</t>
  </si>
  <si>
    <t>山形県市町村職員退職手当組合</t>
  </si>
  <si>
    <t>庄内広域行政組合（普通会計分）</t>
  </si>
  <si>
    <t>庄内広域行政組合（青果市場事業特別会計）</t>
  </si>
  <si>
    <t>庄内広域行政組合（庄内食肉流通センター事業特別会計）</t>
    <rPh sb="9" eb="11">
      <t>ショウナイ</t>
    </rPh>
    <phoneticPr fontId="30"/>
  </si>
  <si>
    <t>山形県後期高齢者医療広域連合（普通会計分）</t>
  </si>
  <si>
    <t>山形県後期高齢者医療広域連合（事業会計分）</t>
  </si>
  <si>
    <t>鶴岡市開発公社</t>
    <phoneticPr fontId="30"/>
  </si>
  <si>
    <t>庄内地域産業振興センター</t>
    <phoneticPr fontId="30"/>
  </si>
  <si>
    <t>出羽庄内国際交流財団</t>
  </si>
  <si>
    <t>藤島文化スポーツ事業団</t>
  </si>
  <si>
    <t>ふじの里振興</t>
  </si>
  <si>
    <t>ゆぽか</t>
  </si>
  <si>
    <t>月山畜産振興公社</t>
  </si>
  <si>
    <t>くしびきふるさと振興公社</t>
  </si>
  <si>
    <t>月山あさひ振興公社</t>
    <rPh sb="5" eb="7">
      <t>シンコウ</t>
    </rPh>
    <rPh sb="7" eb="9">
      <t>コウシャ</t>
    </rPh>
    <phoneticPr fontId="30"/>
  </si>
  <si>
    <t>クアポリス温海</t>
  </si>
  <si>
    <t>鶴岡地区クリーン公社</t>
  </si>
  <si>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</si>
  <si>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</si>
  <si>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</si>
  <si>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</si>
  <si>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</si>
  <si>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</si>
  <si>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将来負担比率は、近年の繰上償還による市債残高の減少等により減少傾向にある。
　一方、有形固定資産減価償却率は類似団体よりもやや高い水準にあり、類似団体が減少傾向である中、増加傾向にある。主な要因としては、公共施設等の新設、更新が全体的に抑制されてきたことと、総量が大きい橋梁・トンネルと公営住宅の有形固定資産減価償却率が７０％近くにまで達していることなどが挙げられる。今後とも公共施設等総合管理計画等に基づき、老朽化対策に引き続き取り組んで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</si>
  <si>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</si>
  <si>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</si>
  <si>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</si>
  <si>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</si>
  <si>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</si>
  <si>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</si>
  <si>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と比較して高いものの、近年の繰上償還により市債残高が減少していることに加え行財政改革に基づく定員管理適正化の実施による退職手当負担見込額の減少等により、将来負担比率、実質公債費比率ともに減少傾向にある。
　今後は、近く大型事業が控えていることから、一時的に元利償還金の増加が予測されるが、投資事業の計画的実施や将来負担の軽減策等を講じながら、持続可能な行財政基盤の確立を図っていく。</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</si>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</sst>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43493</c:v>
                </c:pt>
                <c:pt idx="1">
                  <c:v>50840</c:v>
                </c:pt>
                <c:pt idx="2">
                  <c:v>53605</c:v>
                </c:pt>
                <c:pt idx="3">
                  <c:v>58051</c:v>
                </c:pt>
                <c:pt idx="4">
                  <c:v>65942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56859</c:v>
                </c:pt>
                <c:pt idx="1">
                  <c:v>74192</c:v>
                </c:pt>
                <c:pt idx="2">
                  <c:v>65982</c:v>
                </c:pt>
                <c:pt idx="3">
                  <c:v>51094</c:v>
                </c:pt>
                <c:pt idx="4">
                  <c:v>63740</c:v>
                </c:pt>
              </c:numCache>
            </c:numRef>
          </c:val>
          <c:smooth val="0"/>
        </c:ser>
        <c:dLbls>
          <c:showLegendKey val="0"/>
          <c:showVal val="0"/>
          <c:showCatName val="0"/>
          <c:showSerName val="0"/>
          <c:showPercent val="0"/>
          <c:showBubbleSize val="0"/>
        </c:dLbls>
        <c:marker val="1"/>
        <c:smooth val="0"/>
        <c:axId val="106157568"/>
        <c:axId val="106159488"/>
      </c:lineChart>
      <c:catAx>
        <c:axId val="10615756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159488"/>
        <c:crosses val="autoZero"/>
        <c:auto val="1"/>
        <c:lblAlgn val="ctr"/>
        <c:lblOffset val="100"/>
        <c:tickLblSkip val="1"/>
        <c:tickMarkSkip val="1"/>
        <c:noMultiLvlLbl val="0"/>
      </c:catAx>
      <c:valAx>
        <c:axId val="106159488"/>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15756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12.37</c:v>
                </c:pt>
                <c:pt idx="1">
                  <c:v>10.69</c:v>
                </c:pt>
                <c:pt idx="2">
                  <c:v>9.83</c:v>
                </c:pt>
                <c:pt idx="3">
                  <c:v>11.64</c:v>
                </c:pt>
                <c:pt idx="4">
                  <c:v>10.26</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9.5299999999999994</c:v>
                </c:pt>
                <c:pt idx="1">
                  <c:v>10.9</c:v>
                </c:pt>
                <c:pt idx="2">
                  <c:v>12.54</c:v>
                </c:pt>
                <c:pt idx="3">
                  <c:v>12.64</c:v>
                </c:pt>
                <c:pt idx="4">
                  <c:v>12.75</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0369920"/>
        <c:axId val="1203718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4.62</c:v>
                </c:pt>
                <c:pt idx="1">
                  <c:v>1.68</c:v>
                </c:pt>
                <c:pt idx="2">
                  <c:v>2.57</c:v>
                </c:pt>
                <c:pt idx="3">
                  <c:v>4.22</c:v>
                </c:pt>
                <c:pt idx="4">
                  <c:v>0.91</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0369920"/>
        <c:axId val="120371840"/>
      </c:lineChart>
      <c:catAx>
        <c:axId val="120369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0371840"/>
        <c:crosses val="autoZero"/>
        <c:auto val="1"/>
        <c:lblAlgn val="ctr"/>
        <c:lblOffset val="100"/>
        <c:tickLblSkip val="1"/>
        <c:tickMarkSkip val="1"/>
        <c:noMultiLvlLbl val="0"/>
      </c:catAx>
      <c:valAx>
        <c:axId val="1203718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369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0.16</c:v>
                </c:pt>
                <c:pt idx="2">
                  <c:v>#N/A</c:v>
                </c:pt>
                <c:pt idx="3">
                  <c:v>0.2</c:v>
                </c:pt>
                <c:pt idx="4">
                  <c:v>#N/A</c:v>
                </c:pt>
                <c:pt idx="5">
                  <c:v>0.83</c:v>
                </c:pt>
                <c:pt idx="6">
                  <c:v>#N/A</c:v>
                </c:pt>
                <c:pt idx="7">
                  <c:v>7.0000000000000007E-2</c:v>
                </c:pt>
                <c:pt idx="8">
                  <c:v>#N/A</c:v>
                </c:pt>
                <c:pt idx="9">
                  <c:v>0.09</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休日夜間診療所特別会計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0.09</c:v>
                </c:pt>
                <c:pt idx="2">
                  <c:v>#N/A</c:v>
                </c:pt>
                <c:pt idx="3">
                  <c:v>0.09</c:v>
                </c:pt>
                <c:pt idx="4">
                  <c:v>#N/A</c:v>
                </c:pt>
                <c:pt idx="5">
                  <c:v>0.1</c:v>
                </c:pt>
                <c:pt idx="6">
                  <c:v>#N/A</c:v>
                </c:pt>
                <c:pt idx="7">
                  <c:v>0.09</c:v>
                </c:pt>
                <c:pt idx="8">
                  <c:v>#N/A</c:v>
                </c:pt>
                <c:pt idx="9">
                  <c:v>0.1</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0.08</c:v>
                </c:pt>
                <c:pt idx="8">
                  <c:v>#N/A</c:v>
                </c:pt>
                <c:pt idx="9">
                  <c:v>0.35</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0.18</c:v>
                </c:pt>
                <c:pt idx="2">
                  <c:v>#N/A</c:v>
                </c:pt>
                <c:pt idx="3">
                  <c:v>0.13</c:v>
                </c:pt>
                <c:pt idx="4">
                  <c:v>#N/A</c:v>
                </c:pt>
                <c:pt idx="5">
                  <c:v>0.26</c:v>
                </c:pt>
                <c:pt idx="6">
                  <c:v>#N/A</c:v>
                </c:pt>
                <c:pt idx="7">
                  <c:v>0.66</c:v>
                </c:pt>
                <c:pt idx="8">
                  <c:v>#N/A</c:v>
                </c:pt>
                <c:pt idx="9">
                  <c:v>0.87</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1.25</c:v>
                </c:pt>
                <c:pt idx="8">
                  <c:v>#N/A</c:v>
                </c:pt>
                <c:pt idx="9">
                  <c:v>1.42</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0.36</c:v>
                </c:pt>
                <c:pt idx="2">
                  <c:v>#N/A</c:v>
                </c:pt>
                <c:pt idx="3">
                  <c:v>0.59</c:v>
                </c:pt>
                <c:pt idx="4">
                  <c:v>#N/A</c:v>
                </c:pt>
                <c:pt idx="5">
                  <c:v>0.13</c:v>
                </c:pt>
                <c:pt idx="6">
                  <c:v>#N/A</c:v>
                </c:pt>
                <c:pt idx="7">
                  <c:v>0.21</c:v>
                </c:pt>
                <c:pt idx="8">
                  <c:v>#N/A</c:v>
                </c:pt>
                <c:pt idx="9">
                  <c:v>1.75</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7.26</c:v>
                </c:pt>
                <c:pt idx="2">
                  <c:v>#N/A</c:v>
                </c:pt>
                <c:pt idx="3">
                  <c:v>6.94</c:v>
                </c:pt>
                <c:pt idx="4">
                  <c:v>#N/A</c:v>
                </c:pt>
                <c:pt idx="5">
                  <c:v>6.33</c:v>
                </c:pt>
                <c:pt idx="6">
                  <c:v>#N/A</c:v>
                </c:pt>
                <c:pt idx="7">
                  <c:v>6.23</c:v>
                </c:pt>
                <c:pt idx="8">
                  <c:v>#N/A</c:v>
                </c:pt>
                <c:pt idx="9">
                  <c:v>5.04</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12.22</c:v>
                </c:pt>
                <c:pt idx="2">
                  <c:v>#N/A</c:v>
                </c:pt>
                <c:pt idx="3">
                  <c:v>10.53</c:v>
                </c:pt>
                <c:pt idx="4">
                  <c:v>#N/A</c:v>
                </c:pt>
                <c:pt idx="5">
                  <c:v>9.68</c:v>
                </c:pt>
                <c:pt idx="6">
                  <c:v>#N/A</c:v>
                </c:pt>
                <c:pt idx="7">
                  <c:v>11.5</c:v>
                </c:pt>
                <c:pt idx="8">
                  <c:v>#N/A</c:v>
                </c:pt>
                <c:pt idx="9">
                  <c:v>10.11</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7.68</c:v>
                </c:pt>
                <c:pt idx="2">
                  <c:v>#N/A</c:v>
                </c:pt>
                <c:pt idx="3">
                  <c:v>8.42</c:v>
                </c:pt>
                <c:pt idx="4">
                  <c:v>#N/A</c:v>
                </c:pt>
                <c:pt idx="5">
                  <c:v>9.35</c:v>
                </c:pt>
                <c:pt idx="6">
                  <c:v>#N/A</c:v>
                </c:pt>
                <c:pt idx="7">
                  <c:v>10.050000000000001</c:v>
                </c:pt>
                <c:pt idx="8">
                  <c:v>#N/A</c:v>
                </c:pt>
                <c:pt idx="9">
                  <c:v>11.55</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2812544"/>
        <c:axId val="122786176"/>
      </c:barChart>
      <c:catAx>
        <c:axId val="2812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786176"/>
        <c:crosses val="autoZero"/>
        <c:auto val="1"/>
        <c:lblAlgn val="ctr"/>
        <c:lblOffset val="100"/>
        <c:tickLblSkip val="1"/>
        <c:tickMarkSkip val="1"/>
        <c:noMultiLvlLbl val="0"/>
      </c:catAx>
      <c:valAx>
        <c:axId val="1227861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8125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8290</c:v>
                </c:pt>
                <c:pt idx="5">
                  <c:v>8739</c:v>
                </c:pt>
                <c:pt idx="8">
                  <c:v>9264</c:v>
                </c:pt>
                <c:pt idx="11">
                  <c:v>8919</c:v>
                </c:pt>
                <c:pt idx="14">
                  <c:v>9041</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169</c:v>
                </c:pt>
                <c:pt idx="3">
                  <c:v>150</c:v>
                </c:pt>
                <c:pt idx="6">
                  <c:v>103</c:v>
                </c:pt>
                <c:pt idx="9">
                  <c:v>94</c:v>
                </c:pt>
                <c:pt idx="12">
                  <c:v>59</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35</c:v>
                </c:pt>
                <c:pt idx="3">
                  <c:v>34</c:v>
                </c:pt>
                <c:pt idx="6">
                  <c:v>35</c:v>
                </c:pt>
                <c:pt idx="9">
                  <c:v>36</c:v>
                </c:pt>
                <c:pt idx="12">
                  <c:v>36</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3266</c:v>
                </c:pt>
                <c:pt idx="3">
                  <c:v>3466</c:v>
                </c:pt>
                <c:pt idx="6">
                  <c:v>3407</c:v>
                </c:pt>
                <c:pt idx="9">
                  <c:v>3437</c:v>
                </c:pt>
                <c:pt idx="12">
                  <c:v>3390</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10</c:v>
                </c:pt>
                <c:pt idx="6">
                  <c:v>30</c:v>
                </c:pt>
                <c:pt idx="9">
                  <c:v>30</c:v>
                </c:pt>
                <c:pt idx="12">
                  <c:v>30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7616</c:v>
                </c:pt>
                <c:pt idx="3">
                  <c:v>7872</c:v>
                </c:pt>
                <c:pt idx="6">
                  <c:v>8330</c:v>
                </c:pt>
                <c:pt idx="9">
                  <c:v>8039</c:v>
                </c:pt>
                <c:pt idx="12">
                  <c:v>7680</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209600"/>
        <c:axId val="1232158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2796</c:v>
                </c:pt>
                <c:pt idx="2">
                  <c:v>#N/A</c:v>
                </c:pt>
                <c:pt idx="3">
                  <c:v>#N/A</c:v>
                </c:pt>
                <c:pt idx="4">
                  <c:v>2793</c:v>
                </c:pt>
                <c:pt idx="5">
                  <c:v>#N/A</c:v>
                </c:pt>
                <c:pt idx="6">
                  <c:v>#N/A</c:v>
                </c:pt>
                <c:pt idx="7">
                  <c:v>2641</c:v>
                </c:pt>
                <c:pt idx="8">
                  <c:v>#N/A</c:v>
                </c:pt>
                <c:pt idx="9">
                  <c:v>#N/A</c:v>
                </c:pt>
                <c:pt idx="10">
                  <c:v>2717</c:v>
                </c:pt>
                <c:pt idx="11">
                  <c:v>#N/A</c:v>
                </c:pt>
                <c:pt idx="12">
                  <c:v>#N/A</c:v>
                </c:pt>
                <c:pt idx="13">
                  <c:v>2154</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209600"/>
        <c:axId val="123215872"/>
      </c:lineChart>
      <c:catAx>
        <c:axId val="123209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215872"/>
        <c:crosses val="autoZero"/>
        <c:auto val="1"/>
        <c:lblAlgn val="ctr"/>
        <c:lblOffset val="100"/>
        <c:tickLblSkip val="1"/>
        <c:tickMarkSkip val="1"/>
        <c:noMultiLvlLbl val="0"/>
      </c:catAx>
      <c:valAx>
        <c:axId val="1232158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209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86404</c:v>
                </c:pt>
                <c:pt idx="5">
                  <c:v>85682</c:v>
                </c:pt>
                <c:pt idx="8">
                  <c:v>85095</c:v>
                </c:pt>
                <c:pt idx="11">
                  <c:v>84397</c:v>
                </c:pt>
                <c:pt idx="14">
                  <c:v>83750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9213</c:v>
                </c:pt>
                <c:pt idx="5">
                  <c:v>9435</c:v>
                </c:pt>
                <c:pt idx="8">
                  <c:v>10730</c:v>
                </c:pt>
                <c:pt idx="11">
                  <c:v>9297</c:v>
                </c:pt>
                <c:pt idx="14">
                  <c:v>5589</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7446</c:v>
                </c:pt>
                <c:pt idx="5">
                  <c:v>10087</c:v>
                </c:pt>
                <c:pt idx="8">
                  <c:v>11821</c:v>
                </c:pt>
                <c:pt idx="11">
                  <c:v>12220</c:v>
                </c:pt>
                <c:pt idx="14">
                  <c:v>13960</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724</c:v>
                </c:pt>
                <c:pt idx="3">
                  <c:v>749</c:v>
                </c:pt>
                <c:pt idx="6">
                  <c:v>683</c:v>
                </c:pt>
                <c:pt idx="9">
                  <c:v>670</c:v>
                </c:pt>
                <c:pt idx="12">
                  <c:v>684</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13395</c:v>
                </c:pt>
                <c:pt idx="3">
                  <c:v>12909</c:v>
                </c:pt>
                <c:pt idx="6">
                  <c:v>11846</c:v>
                </c:pt>
                <c:pt idx="9">
                  <c:v>11369</c:v>
                </c:pt>
                <c:pt idx="12">
                  <c:v>11011</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294</c:v>
                </c:pt>
                <c:pt idx="3">
                  <c:v>241</c:v>
                </c:pt>
                <c:pt idx="6">
                  <c:v>196</c:v>
                </c:pt>
                <c:pt idx="9">
                  <c:v>164</c:v>
                </c:pt>
                <c:pt idx="12">
                  <c:v>146</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41507</c:v>
                </c:pt>
                <c:pt idx="3">
                  <c:v>40405</c:v>
                </c:pt>
                <c:pt idx="6">
                  <c:v>39784</c:v>
                </c:pt>
                <c:pt idx="9">
                  <c:v>39873</c:v>
                </c:pt>
                <c:pt idx="12">
                  <c:v>38159</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462</c:v>
                </c:pt>
                <c:pt idx="3">
                  <c:v>320</c:v>
                </c:pt>
                <c:pt idx="6">
                  <c:v>223</c:v>
                </c:pt>
                <c:pt idx="9">
                  <c:v>132</c:v>
                </c:pt>
                <c:pt idx="12">
                  <c:v>75</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76637</c:v>
                </c:pt>
                <c:pt idx="3">
                  <c:v>76254</c:v>
                </c:pt>
                <c:pt idx="6">
                  <c:v>75515</c:v>
                </c:pt>
                <c:pt idx="9">
                  <c:v>73228</c:v>
                </c:pt>
                <c:pt idx="12">
                  <c:v>72460</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353728"/>
        <c:axId val="1233640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29956</c:v>
                </c:pt>
                <c:pt idx="2">
                  <c:v>#N/A</c:v>
                </c:pt>
                <c:pt idx="3">
                  <c:v>#N/A</c:v>
                </c:pt>
                <c:pt idx="4">
                  <c:v>25674</c:v>
                </c:pt>
                <c:pt idx="5">
                  <c:v>#N/A</c:v>
                </c:pt>
                <c:pt idx="6">
                  <c:v>#N/A</c:v>
                </c:pt>
                <c:pt idx="7">
                  <c:v>20602</c:v>
                </c:pt>
                <c:pt idx="8">
                  <c:v>#N/A</c:v>
                </c:pt>
                <c:pt idx="9">
                  <c:v>#N/A</c:v>
                </c:pt>
                <c:pt idx="10">
                  <c:v>19521</c:v>
                </c:pt>
                <c:pt idx="11">
                  <c:v>#N/A</c:v>
                </c:pt>
                <c:pt idx="12">
                  <c:v>#N/A</c:v>
                </c:pt>
                <c:pt idx="13">
                  <c:v>19237</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353728"/>
        <c:axId val="123364096"/>
      </c:lineChart>
      <c:catAx>
        <c:axId val="123353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364096"/>
        <c:crosses val="autoZero"/>
        <c:auto val="1"/>
        <c:lblAlgn val="ctr"/>
        <c:lblOffset val="100"/>
        <c:tickLblSkip val="1"/>
        <c:tickMarkSkip val="1"/>
        <c:noMultiLvlLbl val="0"/>
      </c:catAx>
      <c:valAx>
        <c:axId val="1233640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53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59</c:v>
                </c:pt>
                <c:pt idx="4">
                  <c:v>60.3</c:v>
                </c:pt>
              </c:numCache>
            </c:numRef>
          </c:xVal>
          <c:yVal>
            <c:numRef>
              <c:f>公会計指標分析・財政指標組合せ分析表!$K$51:$O$51</c:f>
              <c:numCache>
                <c:formatCode>#,##0.0;"▲ "#,##0.0</c:formatCode>
                <c:ptCount val="5"/>
                <c:pt idx="3">
                  <c:v>61.5</c:v>
                </c:pt>
                <c:pt idx="4">
                  <c:v>61.2</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60.2</c:v>
                </c:pt>
                <c:pt idx="4">
                  <c:v>58.3</c:v>
                </c:pt>
              </c:numCache>
            </c:numRef>
          </c:xVal>
          <c:yVal>
            <c:numRef>
              <c:f>公会計指標分析・財政指標組合せ分析表!$K$55:$O$55</c:f>
              <c:numCache>
                <c:formatCode>#,##0.0;"▲ "#,##0.0</c:formatCode>
                <c:ptCount val="5"/>
                <c:pt idx="3">
                  <c:v>34.9</c:v>
                </c:pt>
                <c:pt idx="4">
                  <c:v>53.1</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07753472"/>
        <c:axId val="123792000"/>
      </c:scatterChart>
      <c:valAx>
        <c:axId val="107753472"/>
        <c:scaling>
          <c:orientation val="minMax"/>
          <c:max val="60.5"/>
          <c:min val="58.1"/>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792000"/>
        <c:crosses val="autoZero"/>
        <c:crossBetween val="midCat"/>
      </c:valAx>
      <c:valAx>
        <c:axId val="123792000"/>
        <c:scaling>
          <c:orientation val="minMax"/>
          <c:max val="66"/>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75347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10.4</c:v>
                </c:pt>
                <c:pt idx="1">
                  <c:v>9</c:v>
                </c:pt>
                <c:pt idx="2">
                  <c:v>8.5</c:v>
                </c:pt>
                <c:pt idx="3">
                  <c:v>8.5</c:v>
                </c:pt>
                <c:pt idx="4">
                  <c:v>7.9</c:v>
                </c:pt>
              </c:numCache>
            </c:numRef>
          </c:xVal>
          <c:yVal>
            <c:numRef>
              <c:f>公会計指標分析・財政指標組合せ分析表!$K$73:$O$73</c:f>
              <c:numCache>
                <c:formatCode>#,##0.0;"▲ "#,##0.0</c:formatCode>
                <c:ptCount val="5"/>
                <c:pt idx="0">
                  <c:v>93.4</c:v>
                </c:pt>
                <c:pt idx="1">
                  <c:v>79.400000000000006</c:v>
                </c:pt>
                <c:pt idx="2">
                  <c:v>65.3</c:v>
                </c:pt>
                <c:pt idx="3">
                  <c:v>61.5</c:v>
                </c:pt>
                <c:pt idx="4">
                  <c:v>61.2</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layout>
                <c:manualLayout>
                  <c:x val="-3.4025729683926309E-2"/>
                  <c:y val="-6.2527233115468414E-2"/>
                </c:manualLayout>
              </c:layout>
              <c:tx>
                <c:strRef>
                  <c:f>公会計指標分析・財政指標組合せ分析表!$M$72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layout>
                <c:manualLayout>
                  <c:x val="-2.9385194839701125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8.5</c:v>
                </c:pt>
                <c:pt idx="1">
                  <c:v>7.9</c:v>
                </c:pt>
                <c:pt idx="2">
                  <c:v>7.1</c:v>
                </c:pt>
                <c:pt idx="3">
                  <c:v>7.2</c:v>
                </c:pt>
                <c:pt idx="4">
                  <c:v>8.6</c:v>
                </c:pt>
              </c:numCache>
            </c:numRef>
          </c:xVal>
          <c:yVal>
            <c:numRef>
              <c:f>公会計指標分析・財政指標組合せ分析表!$K$77:$O$77</c:f>
              <c:numCache>
                <c:formatCode>#,##0.0;"▲ "#,##0.0</c:formatCode>
                <c:ptCount val="5"/>
                <c:pt idx="0">
                  <c:v>46.1</c:v>
                </c:pt>
                <c:pt idx="1">
                  <c:v>37.6</c:v>
                </c:pt>
                <c:pt idx="2">
                  <c:v>33.799999999999997</c:v>
                </c:pt>
                <c:pt idx="3">
                  <c:v>34.9</c:v>
                </c:pt>
                <c:pt idx="4">
                  <c:v>53.1</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07806080"/>
        <c:axId val="123254272"/>
      </c:scatterChart>
      <c:valAx>
        <c:axId val="107806080"/>
        <c:scaling>
          <c:orientation val="minMax"/>
          <c:max val="10.7"/>
          <c:min val="6.9"/>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254272"/>
        <c:crosses val="autoZero"/>
        <c:crossBetween val="midCat"/>
      </c:valAx>
      <c:valAx>
        <c:axId val="123254272"/>
        <c:scaling>
          <c:orientation val="minMax"/>
          <c:max val="104"/>
          <c:min val="2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806080"/>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130,108
129,445
1,311.53
72,260,433
68,055,323
4,048,955
39,451,849
72,309,768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61.2</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市町村合併後の財政需要に対して、個人・法人の市民税や、固定資産税などの自主財源の割合が低位にあることなどから、</a:t>
          </a:r>
          <a:r>
            <a:rPr kumimoji="1" lang="en-US" altLang="ja-JP" sz="1300">
              <a:latin typeface="ＭＳ Ｐゴシック"/>
            </a:rPr>
            <a:t>0.42</a:t>
          </a:r>
          <a:r>
            <a:rPr kumimoji="1" lang="ja-JP" altLang="en-US" sz="1300">
              <a:latin typeface="ＭＳ Ｐゴシック"/>
            </a:rPr>
            <a:t>と類似団体平均を下回って推移している。</a:t>
          </a:r>
        </a:p>
        <a:p>
          <a:r>
            <a:rPr kumimoji="1" lang="ja-JP" altLang="en-US" sz="1300">
              <a:latin typeface="ＭＳ Ｐゴシック"/>
            </a:rPr>
            <a:t>　今後は、</a:t>
          </a:r>
          <a:r>
            <a:rPr kumimoji="1" lang="en-US" altLang="ja-JP" sz="1300">
              <a:latin typeface="ＭＳ Ｐゴシック"/>
            </a:rPr>
            <a:t>29</a:t>
          </a:r>
          <a:r>
            <a:rPr kumimoji="1" lang="ja-JP" altLang="en-US" sz="1300">
              <a:latin typeface="ＭＳ Ｐゴシック"/>
            </a:rPr>
            <a:t>年度から</a:t>
          </a:r>
          <a:r>
            <a:rPr kumimoji="1" lang="en-US" altLang="ja-JP" sz="1300">
              <a:latin typeface="ＭＳ Ｐゴシック"/>
            </a:rPr>
            <a:t>5</a:t>
          </a:r>
          <a:r>
            <a:rPr kumimoji="1" lang="ja-JP" altLang="en-US" sz="1300">
              <a:latin typeface="ＭＳ Ｐゴシック"/>
            </a:rPr>
            <a:t>年間の取組指針となる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157843</xdr:rowOff>
    </xdr:from>
    <xdr:to>
      <xdr:col>7</xdr:col>
      <xdr:colOff>152400</xdr:colOff>
      <xdr:row>45</xdr:row>
      <xdr:rowOff>166007</xdr:rowOff>
    </xdr:to>
    <xdr:cxnSp macro="">
      <xdr:nvCxnSpPr>
        <xdr:cNvPr id="65" name="直線コネクタ 64"/>
        <xdr:cNvCxnSpPr/>
      </xdr:nvCxnSpPr>
      <xdr:spPr>
        <a:xfrm flipV="1">
          <a:off x="4953000" y="6330043"/>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138084</xdr:rowOff>
    </xdr:from>
    <xdr:ext cx="762000" cy="259045"/>
    <xdr:sp macro="" textlink="">
      <xdr:nvSpPr>
        <xdr:cNvPr id="66" name="財政力最小値テキスト"/>
        <xdr:cNvSpPr txBox="1"/>
      </xdr:nvSpPr>
      <xdr:spPr>
        <a:xfrm>
          <a:off x="5041900" y="785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0.38</a:t>
          </a:r>
          <a:endParaRPr kumimoji="1" lang="ja-JP" altLang="en-US" sz="1000" b="1">
            <a:latin typeface="ＭＳ Ｐゴシック"/>
          </a:endParaRPr>
        </a:p>
      </xdr:txBody>
    </xdr:sp>
    <xdr:clientData/>
  </xdr:oneCellAnchor>
  <xdr:twoCellAnchor>
    <xdr:from>
      <xdr:col>7</xdr:col>
      <xdr:colOff>63500</xdr:colOff>
      <xdr:row>45</xdr:row>
      <xdr:rowOff>166007</xdr:rowOff>
    </xdr:from>
    <xdr:to>
      <xdr:col>7</xdr:col>
      <xdr:colOff>241300</xdr:colOff>
      <xdr:row>45</xdr:row>
      <xdr:rowOff>166007</xdr:rowOff>
    </xdr:to>
    <xdr:cxnSp macro="">
      <xdr:nvCxnSpPr>
        <xdr:cNvPr id="67" name="直線コネクタ 66"/>
        <xdr:cNvCxnSpPr/>
      </xdr:nvCxnSpPr>
      <xdr:spPr>
        <a:xfrm>
          <a:off x="4864100" y="788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72770</xdr:rowOff>
    </xdr:from>
    <xdr:ext cx="762000" cy="259045"/>
    <xdr:sp macro="" textlink="">
      <xdr:nvSpPr>
        <xdr:cNvPr id="68"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a:t>
          </a:r>
          <a:endParaRPr kumimoji="1" lang="ja-JP" altLang="en-US" sz="1000" b="1">
            <a:latin typeface="ＭＳ Ｐゴシック"/>
          </a:endParaRPr>
        </a:p>
      </xdr:txBody>
    </xdr:sp>
    <xdr:clientData/>
  </xdr:oneCellAnchor>
  <xdr:twoCellAnchor>
    <xdr:from>
      <xdr:col>7</xdr:col>
      <xdr:colOff>63500</xdr:colOff>
      <xdr:row>36</xdr:row>
      <xdr:rowOff>157843</xdr:rowOff>
    </xdr:from>
    <xdr:to>
      <xdr:col>7</xdr:col>
      <xdr:colOff>241300</xdr:colOff>
      <xdr:row>36</xdr:row>
      <xdr:rowOff>157843</xdr:rowOff>
    </xdr:to>
    <xdr:cxnSp macro="">
      <xdr:nvCxnSpPr>
        <xdr:cNvPr id="69" name="直線コネクタ 68"/>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45</xdr:row>
      <xdr:rowOff>97065</xdr:rowOff>
    </xdr:from>
    <xdr:to>
      <xdr:col>7</xdr:col>
      <xdr:colOff>152400</xdr:colOff>
      <xdr:row>45</xdr:row>
      <xdr:rowOff>97065</xdr:rowOff>
    </xdr:to>
    <xdr:cxnSp macro="">
      <xdr:nvCxnSpPr>
        <xdr:cNvPr id="70" name="直線コネクタ 69"/>
        <xdr:cNvCxnSpPr/>
      </xdr:nvCxnSpPr>
      <xdr:spPr>
        <a:xfrm>
          <a:off x="4114800" y="78123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78212</xdr:rowOff>
    </xdr:from>
    <xdr:ext cx="762000" cy="259045"/>
    <xdr:sp macro="" textlink="">
      <xdr:nvSpPr>
        <xdr:cNvPr id="71" name="財政力平均値テキスト"/>
        <xdr:cNvSpPr txBox="1"/>
      </xdr:nvSpPr>
      <xdr:spPr>
        <a:xfrm>
          <a:off x="5041900" y="7279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0.61</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61685</xdr:rowOff>
    </xdr:from>
    <xdr:to>
      <xdr:col>7</xdr:col>
      <xdr:colOff>203200</xdr:colOff>
      <xdr:row>43</xdr:row>
      <xdr:rowOff>163285</xdr:rowOff>
    </xdr:to>
    <xdr:sp macro="" textlink="">
      <xdr:nvSpPr>
        <xdr:cNvPr id="72" name="フローチャート : 判断 71"/>
        <xdr:cNvSpPr/>
      </xdr:nvSpPr>
      <xdr:spPr>
        <a:xfrm>
          <a:off x="49022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45</xdr:row>
      <xdr:rowOff>97065</xdr:rowOff>
    </xdr:from>
    <xdr:to>
      <xdr:col>6</xdr:col>
      <xdr:colOff>0</xdr:colOff>
      <xdr:row>45</xdr:row>
      <xdr:rowOff>97065</xdr:rowOff>
    </xdr:to>
    <xdr:cxnSp macro="">
      <xdr:nvCxnSpPr>
        <xdr:cNvPr id="73" name="直線コネクタ 72"/>
        <xdr:cNvCxnSpPr/>
      </xdr:nvCxnSpPr>
      <xdr:spPr>
        <a:xfrm>
          <a:off x="3225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43543</xdr:rowOff>
    </xdr:from>
    <xdr:to>
      <xdr:col>6</xdr:col>
      <xdr:colOff>50800</xdr:colOff>
      <xdr:row>42</xdr:row>
      <xdr:rowOff>145143</xdr:rowOff>
    </xdr:to>
    <xdr:sp macro="" textlink="">
      <xdr:nvSpPr>
        <xdr:cNvPr id="74" name="フローチャート : 判断 73"/>
        <xdr:cNvSpPr/>
      </xdr:nvSpPr>
      <xdr:spPr>
        <a:xfrm>
          <a:off x="4064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155320</xdr:rowOff>
    </xdr:from>
    <xdr:ext cx="736600" cy="259045"/>
    <xdr:sp macro="" textlink="">
      <xdr:nvSpPr>
        <xdr:cNvPr id="75" name="テキスト ボックス 74"/>
        <xdr:cNvSpPr txBox="1"/>
      </xdr:nvSpPr>
      <xdr:spPr>
        <a:xfrm>
          <a:off x="3733800" y="7013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twoCellAnchor>
    <xdr:from>
      <xdr:col>3</xdr:col>
      <xdr:colOff>279400</xdr:colOff>
      <xdr:row>45</xdr:row>
      <xdr:rowOff>97065</xdr:rowOff>
    </xdr:from>
    <xdr:to>
      <xdr:col>4</xdr:col>
      <xdr:colOff>482600</xdr:colOff>
      <xdr:row>45</xdr:row>
      <xdr:rowOff>97065</xdr:rowOff>
    </xdr:to>
    <xdr:cxnSp macro="">
      <xdr:nvCxnSpPr>
        <xdr:cNvPr id="76" name="直線コネクタ 75"/>
        <xdr:cNvCxnSpPr/>
      </xdr:nvCxnSpPr>
      <xdr:spPr>
        <a:xfrm>
          <a:off x="2336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9072</xdr:rowOff>
    </xdr:from>
    <xdr:to>
      <xdr:col>4</xdr:col>
      <xdr:colOff>533400</xdr:colOff>
      <xdr:row>42</xdr:row>
      <xdr:rowOff>110672</xdr:rowOff>
    </xdr:to>
    <xdr:sp macro="" textlink="">
      <xdr:nvSpPr>
        <xdr:cNvPr id="77" name="フローチャート : 判断 76"/>
        <xdr:cNvSpPr/>
      </xdr:nvSpPr>
      <xdr:spPr>
        <a:xfrm>
          <a:off x="3175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120849</xdr:rowOff>
    </xdr:from>
    <xdr:ext cx="762000" cy="259045"/>
    <xdr:sp macro="" textlink="">
      <xdr:nvSpPr>
        <xdr:cNvPr id="78" name="テキスト ボックス 77"/>
        <xdr:cNvSpPr txBox="1"/>
      </xdr:nvSpPr>
      <xdr:spPr>
        <a:xfrm>
          <a:off x="2844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76200</xdr:colOff>
      <xdr:row>45</xdr:row>
      <xdr:rowOff>97065</xdr:rowOff>
    </xdr:from>
    <xdr:to>
      <xdr:col>3</xdr:col>
      <xdr:colOff>279400</xdr:colOff>
      <xdr:row>45</xdr:row>
      <xdr:rowOff>114300</xdr:rowOff>
    </xdr:to>
    <xdr:cxnSp macro="">
      <xdr:nvCxnSpPr>
        <xdr:cNvPr id="79" name="直線コネクタ 78"/>
        <xdr:cNvCxnSpPr/>
      </xdr:nvCxnSpPr>
      <xdr:spPr>
        <a:xfrm flipV="1">
          <a:off x="1447800" y="78123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9072</xdr:rowOff>
    </xdr:from>
    <xdr:to>
      <xdr:col>3</xdr:col>
      <xdr:colOff>330200</xdr:colOff>
      <xdr:row>42</xdr:row>
      <xdr:rowOff>110672</xdr:rowOff>
    </xdr:to>
    <xdr:sp macro="" textlink="">
      <xdr:nvSpPr>
        <xdr:cNvPr id="80" name="フローチャート : 判断 79"/>
        <xdr:cNvSpPr/>
      </xdr:nvSpPr>
      <xdr:spPr>
        <a:xfrm>
          <a:off x="2286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120849</xdr:rowOff>
    </xdr:from>
    <xdr:ext cx="762000" cy="259045"/>
    <xdr:sp macro="" textlink="">
      <xdr:nvSpPr>
        <xdr:cNvPr id="81" name="テキスト ボックス 80"/>
        <xdr:cNvSpPr txBox="1"/>
      </xdr:nvSpPr>
      <xdr:spPr>
        <a:xfrm>
          <a:off x="1955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9072</xdr:rowOff>
    </xdr:from>
    <xdr:to>
      <xdr:col>2</xdr:col>
      <xdr:colOff>127000</xdr:colOff>
      <xdr:row>42</xdr:row>
      <xdr:rowOff>110672</xdr:rowOff>
    </xdr:to>
    <xdr:sp macro="" textlink="">
      <xdr:nvSpPr>
        <xdr:cNvPr id="82" name="フローチャート : 判断 81"/>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120849</xdr:rowOff>
    </xdr:from>
    <xdr:ext cx="762000" cy="259045"/>
    <xdr:sp macro="" textlink="">
      <xdr:nvSpPr>
        <xdr:cNvPr id="83" name="テキスト ボックス 82"/>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45</xdr:row>
      <xdr:rowOff>46265</xdr:rowOff>
    </xdr:from>
    <xdr:to>
      <xdr:col>7</xdr:col>
      <xdr:colOff>203200</xdr:colOff>
      <xdr:row>45</xdr:row>
      <xdr:rowOff>147865</xdr:rowOff>
    </xdr:to>
    <xdr:sp macro="" textlink="">
      <xdr:nvSpPr>
        <xdr:cNvPr id="89" name="円/楕円 88"/>
        <xdr:cNvSpPr/>
      </xdr:nvSpPr>
      <xdr:spPr>
        <a:xfrm>
          <a:off x="49022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44</xdr:row>
      <xdr:rowOff>113592</xdr:rowOff>
    </xdr:from>
    <xdr:ext cx="762000" cy="259045"/>
    <xdr:sp macro="" textlink="">
      <xdr:nvSpPr>
        <xdr:cNvPr id="90" name="財政力該当値テキスト"/>
        <xdr:cNvSpPr txBox="1"/>
      </xdr:nvSpPr>
      <xdr:spPr>
        <a:xfrm>
          <a:off x="5041900" y="765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5</xdr:col>
      <xdr:colOff>635000</xdr:colOff>
      <xdr:row>45</xdr:row>
      <xdr:rowOff>46265</xdr:rowOff>
    </xdr:from>
    <xdr:to>
      <xdr:col>6</xdr:col>
      <xdr:colOff>50800</xdr:colOff>
      <xdr:row>45</xdr:row>
      <xdr:rowOff>147865</xdr:rowOff>
    </xdr:to>
    <xdr:sp macro="" textlink="">
      <xdr:nvSpPr>
        <xdr:cNvPr id="91" name="円/楕円 90"/>
        <xdr:cNvSpPr/>
      </xdr:nvSpPr>
      <xdr:spPr>
        <a:xfrm>
          <a:off x="4064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132642</xdr:rowOff>
    </xdr:from>
    <xdr:ext cx="736600" cy="259045"/>
    <xdr:sp macro="" textlink="">
      <xdr:nvSpPr>
        <xdr:cNvPr id="92" name="テキスト ボックス 91"/>
        <xdr:cNvSpPr txBox="1"/>
      </xdr:nvSpPr>
      <xdr:spPr>
        <a:xfrm>
          <a:off x="3733800" y="7847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4</xdr:col>
      <xdr:colOff>431800</xdr:colOff>
      <xdr:row>45</xdr:row>
      <xdr:rowOff>46265</xdr:rowOff>
    </xdr:from>
    <xdr:to>
      <xdr:col>4</xdr:col>
      <xdr:colOff>533400</xdr:colOff>
      <xdr:row>45</xdr:row>
      <xdr:rowOff>147865</xdr:rowOff>
    </xdr:to>
    <xdr:sp macro="" textlink="">
      <xdr:nvSpPr>
        <xdr:cNvPr id="93" name="円/楕円 92"/>
        <xdr:cNvSpPr/>
      </xdr:nvSpPr>
      <xdr:spPr>
        <a:xfrm>
          <a:off x="3175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132642</xdr:rowOff>
    </xdr:from>
    <xdr:ext cx="762000" cy="259045"/>
    <xdr:sp macro="" textlink="">
      <xdr:nvSpPr>
        <xdr:cNvPr id="94" name="テキスト ボックス 93"/>
        <xdr:cNvSpPr txBox="1"/>
      </xdr:nvSpPr>
      <xdr:spPr>
        <a:xfrm>
          <a:off x="2844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3</xdr:col>
      <xdr:colOff>228600</xdr:colOff>
      <xdr:row>45</xdr:row>
      <xdr:rowOff>46265</xdr:rowOff>
    </xdr:from>
    <xdr:to>
      <xdr:col>3</xdr:col>
      <xdr:colOff>330200</xdr:colOff>
      <xdr:row>45</xdr:row>
      <xdr:rowOff>147865</xdr:rowOff>
    </xdr:to>
    <xdr:sp macro="" textlink="">
      <xdr:nvSpPr>
        <xdr:cNvPr id="95" name="円/楕円 94"/>
        <xdr:cNvSpPr/>
      </xdr:nvSpPr>
      <xdr:spPr>
        <a:xfrm>
          <a:off x="2286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132642</xdr:rowOff>
    </xdr:from>
    <xdr:ext cx="762000" cy="259045"/>
    <xdr:sp macro="" textlink="">
      <xdr:nvSpPr>
        <xdr:cNvPr id="96" name="テキスト ボックス 95"/>
        <xdr:cNvSpPr txBox="1"/>
      </xdr:nvSpPr>
      <xdr:spPr>
        <a:xfrm>
          <a:off x="1955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2</xdr:col>
      <xdr:colOff>25400</xdr:colOff>
      <xdr:row>45</xdr:row>
      <xdr:rowOff>63500</xdr:rowOff>
    </xdr:from>
    <xdr:to>
      <xdr:col>2</xdr:col>
      <xdr:colOff>127000</xdr:colOff>
      <xdr:row>45</xdr:row>
      <xdr:rowOff>165100</xdr:rowOff>
    </xdr:to>
    <xdr:sp macro="" textlink="">
      <xdr:nvSpPr>
        <xdr:cNvPr id="97" name="円/楕円 96"/>
        <xdr:cNvSpPr/>
      </xdr:nvSpPr>
      <xdr:spPr>
        <a:xfrm>
          <a:off x="1397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149877</xdr:rowOff>
    </xdr:from>
    <xdr:ext cx="762000" cy="259045"/>
    <xdr:sp macro="" textlink="">
      <xdr:nvSpPr>
        <xdr:cNvPr id="98" name="テキスト ボックス 97"/>
        <xdr:cNvSpPr txBox="1"/>
      </xdr:nvSpPr>
      <xdr:spPr>
        <a:xfrm>
          <a:off x="1066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扶助費や補助費等が増となる一方、繰上償還を除いた定時償還分の公債費や、定員適正化計画に基づく職員数の減員により人件費が減少したことなどから、前年度に比べ</a:t>
          </a:r>
          <a:r>
            <a:rPr kumimoji="1" lang="en-US" altLang="ja-JP" sz="1300">
              <a:latin typeface="ＭＳ Ｐゴシック"/>
            </a:rPr>
            <a:t>0.3</a:t>
          </a:r>
          <a:r>
            <a:rPr kumimoji="1" lang="ja-JP" altLang="en-US" sz="1300">
              <a:latin typeface="ＭＳ Ｐゴシック"/>
            </a:rPr>
            <a:t>ポイント低下した。</a:t>
          </a:r>
          <a:endParaRPr kumimoji="1" lang="en-US" altLang="ja-JP" sz="1300">
            <a:latin typeface="ＭＳ Ｐゴシック"/>
          </a:endParaRPr>
        </a:p>
        <a:p>
          <a:r>
            <a:rPr kumimoji="1" lang="ja-JP" altLang="en-US" sz="1300">
              <a:latin typeface="ＭＳ Ｐゴシック"/>
            </a:rPr>
            <a:t>　自立支援給付費や生活保護費の伸び、社会福祉費関係の繰出金の増加、そして老朽化した施設の維持管理費が増加傾向にあることから、なお一層、経常経費の削減に努め、より弾力性のある財政構造を目指していく。</a:t>
          </a: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100330</xdr:rowOff>
    </xdr:from>
    <xdr:to>
      <xdr:col>7</xdr:col>
      <xdr:colOff>152400</xdr:colOff>
      <xdr:row>65</xdr:row>
      <xdr:rowOff>41656</xdr:rowOff>
    </xdr:to>
    <xdr:cxnSp macro="">
      <xdr:nvCxnSpPr>
        <xdr:cNvPr id="126" name="直線コネクタ 125"/>
        <xdr:cNvCxnSpPr/>
      </xdr:nvCxnSpPr>
      <xdr:spPr>
        <a:xfrm flipV="1">
          <a:off x="4953000" y="10215880"/>
          <a:ext cx="0" cy="970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13733</xdr:rowOff>
    </xdr:from>
    <xdr:ext cx="762000" cy="259045"/>
    <xdr:sp macro="" textlink="">
      <xdr:nvSpPr>
        <xdr:cNvPr id="127" name="財政構造の弾力性最小値テキスト"/>
        <xdr:cNvSpPr txBox="1"/>
      </xdr:nvSpPr>
      <xdr:spPr>
        <a:xfrm>
          <a:off x="5041900" y="11157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7</xdr:col>
      <xdr:colOff>63500</xdr:colOff>
      <xdr:row>65</xdr:row>
      <xdr:rowOff>41656</xdr:rowOff>
    </xdr:from>
    <xdr:to>
      <xdr:col>7</xdr:col>
      <xdr:colOff>241300</xdr:colOff>
      <xdr:row>65</xdr:row>
      <xdr:rowOff>41656</xdr:rowOff>
    </xdr:to>
    <xdr:cxnSp macro="">
      <xdr:nvCxnSpPr>
        <xdr:cNvPr id="128" name="直線コネクタ 127"/>
        <xdr:cNvCxnSpPr/>
      </xdr:nvCxnSpPr>
      <xdr:spPr>
        <a:xfrm>
          <a:off x="4864100" y="111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15257</xdr:rowOff>
    </xdr:from>
    <xdr:ext cx="762000" cy="259045"/>
    <xdr:sp macro="" textlink="">
      <xdr:nvSpPr>
        <xdr:cNvPr id="129"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7</xdr:col>
      <xdr:colOff>63500</xdr:colOff>
      <xdr:row>59</xdr:row>
      <xdr:rowOff>100330</xdr:rowOff>
    </xdr:from>
    <xdr:to>
      <xdr:col>7</xdr:col>
      <xdr:colOff>241300</xdr:colOff>
      <xdr:row>59</xdr:row>
      <xdr:rowOff>100330</xdr:rowOff>
    </xdr:to>
    <xdr:cxnSp macro="">
      <xdr:nvCxnSpPr>
        <xdr:cNvPr id="130" name="直線コネクタ 129"/>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66294</xdr:rowOff>
    </xdr:from>
    <xdr:to>
      <xdr:col>7</xdr:col>
      <xdr:colOff>152400</xdr:colOff>
      <xdr:row>61</xdr:row>
      <xdr:rowOff>80772</xdr:rowOff>
    </xdr:to>
    <xdr:cxnSp macro="">
      <xdr:nvCxnSpPr>
        <xdr:cNvPr id="131" name="直線コネクタ 130"/>
        <xdr:cNvCxnSpPr/>
      </xdr:nvCxnSpPr>
      <xdr:spPr>
        <a:xfrm flipV="1">
          <a:off x="4114800" y="1052474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40657</xdr:rowOff>
    </xdr:from>
    <xdr:ext cx="762000" cy="259045"/>
    <xdr:sp macro="" textlink="">
      <xdr:nvSpPr>
        <xdr:cNvPr id="132" name="財政構造の弾力性平均値テキスト"/>
        <xdr:cNvSpPr txBox="1"/>
      </xdr:nvSpPr>
      <xdr:spPr>
        <a:xfrm>
          <a:off x="5041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90.5</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3" name="フローチャート : 判断 132"/>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80772</xdr:rowOff>
    </xdr:from>
    <xdr:to>
      <xdr:col>6</xdr:col>
      <xdr:colOff>0</xdr:colOff>
      <xdr:row>61</xdr:row>
      <xdr:rowOff>109728</xdr:rowOff>
    </xdr:to>
    <xdr:cxnSp macro="">
      <xdr:nvCxnSpPr>
        <xdr:cNvPr id="134" name="直線コネクタ 133"/>
        <xdr:cNvCxnSpPr/>
      </xdr:nvCxnSpPr>
      <xdr:spPr>
        <a:xfrm flipV="1">
          <a:off x="3225800" y="1053922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60</xdr:row>
      <xdr:rowOff>143510</xdr:rowOff>
    </xdr:from>
    <xdr:to>
      <xdr:col>6</xdr:col>
      <xdr:colOff>50800</xdr:colOff>
      <xdr:row>61</xdr:row>
      <xdr:rowOff>73660</xdr:rowOff>
    </xdr:to>
    <xdr:sp macro="" textlink="">
      <xdr:nvSpPr>
        <xdr:cNvPr id="135" name="フローチャート : 判断 134"/>
        <xdr:cNvSpPr/>
      </xdr:nvSpPr>
      <xdr:spPr>
        <a:xfrm>
          <a:off x="4064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83837</xdr:rowOff>
    </xdr:from>
    <xdr:ext cx="736600" cy="259045"/>
    <xdr:sp macro="" textlink="">
      <xdr:nvSpPr>
        <xdr:cNvPr id="136" name="テキスト ボックス 135"/>
        <xdr:cNvSpPr txBox="1"/>
      </xdr:nvSpPr>
      <xdr:spPr>
        <a:xfrm>
          <a:off x="3733800" y="1019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155702</xdr:rowOff>
    </xdr:from>
    <xdr:to>
      <xdr:col>4</xdr:col>
      <xdr:colOff>482600</xdr:colOff>
      <xdr:row>61</xdr:row>
      <xdr:rowOff>109728</xdr:rowOff>
    </xdr:to>
    <xdr:cxnSp macro="">
      <xdr:nvCxnSpPr>
        <xdr:cNvPr id="137" name="直線コネクタ 136"/>
        <xdr:cNvCxnSpPr/>
      </xdr:nvCxnSpPr>
      <xdr:spPr>
        <a:xfrm>
          <a:off x="2336800" y="1044270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83058</xdr:rowOff>
    </xdr:from>
    <xdr:to>
      <xdr:col>4</xdr:col>
      <xdr:colOff>533400</xdr:colOff>
      <xdr:row>62</xdr:row>
      <xdr:rowOff>13208</xdr:rowOff>
    </xdr:to>
    <xdr:sp macro="" textlink="">
      <xdr:nvSpPr>
        <xdr:cNvPr id="138" name="フローチャート : 判断 137"/>
        <xdr:cNvSpPr/>
      </xdr:nvSpPr>
      <xdr:spPr>
        <a:xfrm>
          <a:off x="3175000" y="1054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169435</xdr:rowOff>
    </xdr:from>
    <xdr:ext cx="762000" cy="259045"/>
    <xdr:sp macro="" textlink="">
      <xdr:nvSpPr>
        <xdr:cNvPr id="139" name="テキスト ボックス 138"/>
        <xdr:cNvSpPr txBox="1"/>
      </xdr:nvSpPr>
      <xdr:spPr>
        <a:xfrm>
          <a:off x="2844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117094</xdr:rowOff>
    </xdr:from>
    <xdr:to>
      <xdr:col>3</xdr:col>
      <xdr:colOff>279400</xdr:colOff>
      <xdr:row>60</xdr:row>
      <xdr:rowOff>155702</xdr:rowOff>
    </xdr:to>
    <xdr:cxnSp macro="">
      <xdr:nvCxnSpPr>
        <xdr:cNvPr id="140" name="直線コネクタ 139"/>
        <xdr:cNvCxnSpPr/>
      </xdr:nvCxnSpPr>
      <xdr:spPr>
        <a:xfrm>
          <a:off x="1447800" y="1040409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20320</xdr:rowOff>
    </xdr:from>
    <xdr:to>
      <xdr:col>3</xdr:col>
      <xdr:colOff>330200</xdr:colOff>
      <xdr:row>61</xdr:row>
      <xdr:rowOff>121920</xdr:rowOff>
    </xdr:to>
    <xdr:sp macro="" textlink="">
      <xdr:nvSpPr>
        <xdr:cNvPr id="141" name="フローチャート : 判断 140"/>
        <xdr:cNvSpPr/>
      </xdr:nvSpPr>
      <xdr:spPr>
        <a:xfrm>
          <a:off x="2286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106697</xdr:rowOff>
    </xdr:from>
    <xdr:ext cx="762000" cy="259045"/>
    <xdr:sp macro="" textlink="">
      <xdr:nvSpPr>
        <xdr:cNvPr id="142" name="テキスト ボックス 141"/>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58928</xdr:rowOff>
    </xdr:from>
    <xdr:to>
      <xdr:col>2</xdr:col>
      <xdr:colOff>127000</xdr:colOff>
      <xdr:row>61</xdr:row>
      <xdr:rowOff>160528</xdr:rowOff>
    </xdr:to>
    <xdr:sp macro="" textlink="">
      <xdr:nvSpPr>
        <xdr:cNvPr id="143" name="フローチャート : 判断 142"/>
        <xdr:cNvSpPr/>
      </xdr:nvSpPr>
      <xdr:spPr>
        <a:xfrm>
          <a:off x="13970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145305</xdr:rowOff>
    </xdr:from>
    <xdr:ext cx="762000" cy="259045"/>
    <xdr:sp macro="" textlink="">
      <xdr:nvSpPr>
        <xdr:cNvPr id="144" name="テキスト ボックス 143"/>
        <xdr:cNvSpPr txBox="1"/>
      </xdr:nvSpPr>
      <xdr:spPr>
        <a:xfrm>
          <a:off x="1066800" y="1060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15494</xdr:rowOff>
    </xdr:from>
    <xdr:to>
      <xdr:col>7</xdr:col>
      <xdr:colOff>203200</xdr:colOff>
      <xdr:row>61</xdr:row>
      <xdr:rowOff>117094</xdr:rowOff>
    </xdr:to>
    <xdr:sp macro="" textlink="">
      <xdr:nvSpPr>
        <xdr:cNvPr id="150" name="円/楕円 149"/>
        <xdr:cNvSpPr/>
      </xdr:nvSpPr>
      <xdr:spPr>
        <a:xfrm>
          <a:off x="49022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32021</xdr:rowOff>
    </xdr:from>
    <xdr:ext cx="762000" cy="259045"/>
    <xdr:sp macro="" textlink="">
      <xdr:nvSpPr>
        <xdr:cNvPr id="151" name="財政構造の弾力性該当値テキスト"/>
        <xdr:cNvSpPr txBox="1"/>
      </xdr:nvSpPr>
      <xdr:spPr>
        <a:xfrm>
          <a:off x="5041900" y="1031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89.4</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29972</xdr:rowOff>
    </xdr:from>
    <xdr:to>
      <xdr:col>6</xdr:col>
      <xdr:colOff>50800</xdr:colOff>
      <xdr:row>61</xdr:row>
      <xdr:rowOff>131572</xdr:rowOff>
    </xdr:to>
    <xdr:sp macro="" textlink="">
      <xdr:nvSpPr>
        <xdr:cNvPr id="152" name="円/楕円 151"/>
        <xdr:cNvSpPr/>
      </xdr:nvSpPr>
      <xdr:spPr>
        <a:xfrm>
          <a:off x="4064000" y="1048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116349</xdr:rowOff>
    </xdr:from>
    <xdr:ext cx="736600" cy="259045"/>
    <xdr:sp macro="" textlink="">
      <xdr:nvSpPr>
        <xdr:cNvPr id="153" name="テキスト ボックス 152"/>
        <xdr:cNvSpPr txBox="1"/>
      </xdr:nvSpPr>
      <xdr:spPr>
        <a:xfrm>
          <a:off x="3733800" y="10574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58928</xdr:rowOff>
    </xdr:from>
    <xdr:to>
      <xdr:col>4</xdr:col>
      <xdr:colOff>533400</xdr:colOff>
      <xdr:row>61</xdr:row>
      <xdr:rowOff>160528</xdr:rowOff>
    </xdr:to>
    <xdr:sp macro="" textlink="">
      <xdr:nvSpPr>
        <xdr:cNvPr id="154" name="円/楕円 153"/>
        <xdr:cNvSpPr/>
      </xdr:nvSpPr>
      <xdr:spPr>
        <a:xfrm>
          <a:off x="3175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170705</xdr:rowOff>
    </xdr:from>
    <xdr:ext cx="762000" cy="259045"/>
    <xdr:sp macro="" textlink="">
      <xdr:nvSpPr>
        <xdr:cNvPr id="155" name="テキスト ボックス 154"/>
        <xdr:cNvSpPr txBox="1"/>
      </xdr:nvSpPr>
      <xdr:spPr>
        <a:xfrm>
          <a:off x="2844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104902</xdr:rowOff>
    </xdr:from>
    <xdr:to>
      <xdr:col>3</xdr:col>
      <xdr:colOff>330200</xdr:colOff>
      <xdr:row>61</xdr:row>
      <xdr:rowOff>35052</xdr:rowOff>
    </xdr:to>
    <xdr:sp macro="" textlink="">
      <xdr:nvSpPr>
        <xdr:cNvPr id="156" name="円/楕円 155"/>
        <xdr:cNvSpPr/>
      </xdr:nvSpPr>
      <xdr:spPr>
        <a:xfrm>
          <a:off x="2286000" y="103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45229</xdr:rowOff>
    </xdr:from>
    <xdr:ext cx="762000" cy="259045"/>
    <xdr:sp macro="" textlink="">
      <xdr:nvSpPr>
        <xdr:cNvPr id="157" name="テキスト ボックス 156"/>
        <xdr:cNvSpPr txBox="1"/>
      </xdr:nvSpPr>
      <xdr:spPr>
        <a:xfrm>
          <a:off x="1955800" y="1016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66294</xdr:rowOff>
    </xdr:from>
    <xdr:to>
      <xdr:col>2</xdr:col>
      <xdr:colOff>127000</xdr:colOff>
      <xdr:row>60</xdr:row>
      <xdr:rowOff>167894</xdr:rowOff>
    </xdr:to>
    <xdr:sp macro="" textlink="">
      <xdr:nvSpPr>
        <xdr:cNvPr id="158" name="円/楕円 157"/>
        <xdr:cNvSpPr/>
      </xdr:nvSpPr>
      <xdr:spPr>
        <a:xfrm>
          <a:off x="13970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6621</xdr:rowOff>
    </xdr:from>
    <xdr:ext cx="762000" cy="259045"/>
    <xdr:sp macro="" textlink="">
      <xdr:nvSpPr>
        <xdr:cNvPr id="159" name="テキスト ボックス 158"/>
        <xdr:cNvSpPr txBox="1"/>
      </xdr:nvSpPr>
      <xdr:spPr>
        <a:xfrm>
          <a:off x="1066800" y="1012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[142,380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前年度と比べ人口</a:t>
          </a:r>
          <a:r>
            <a:rPr kumimoji="1" lang="en-US" altLang="ja-JP" sz="1300">
              <a:latin typeface="ＭＳ Ｐゴシック"/>
            </a:rPr>
            <a:t>1</a:t>
          </a:r>
          <a:r>
            <a:rPr kumimoji="1" lang="ja-JP" altLang="en-US" sz="1300">
              <a:latin typeface="ＭＳ Ｐゴシック"/>
            </a:rPr>
            <a:t>人当たり</a:t>
          </a:r>
          <a:r>
            <a:rPr kumimoji="1" lang="en-US" altLang="ja-JP" sz="1300">
              <a:latin typeface="ＭＳ Ｐゴシック"/>
            </a:rPr>
            <a:t>999</a:t>
          </a:r>
          <a:r>
            <a:rPr kumimoji="1" lang="ja-JP" altLang="en-US" sz="1300">
              <a:latin typeface="ＭＳ Ｐゴシック"/>
            </a:rPr>
            <a:t>円の減少となっている。この主な理由は、中学校教科書整備事業の皆減や学校給食センター管理運営事業の賄材料費等の減、臨時職員の減による賃金の減などにより物件費が減になったことなどによる。</a:t>
          </a:r>
        </a:p>
        <a:p>
          <a:r>
            <a:rPr kumimoji="1" lang="ja-JP" altLang="en-US" sz="1300">
              <a:latin typeface="ＭＳ Ｐゴシック"/>
            </a:rPr>
            <a:t>　類似団体と比較しても高い水準にあることから、引き続き内部管理経費の節減のほか、民間委託を進めるなど経費の削減に努めていく。</a:t>
          </a: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115996</xdr:rowOff>
    </xdr:from>
    <xdr:to>
      <xdr:col>7</xdr:col>
      <xdr:colOff>152400</xdr:colOff>
      <xdr:row>90</xdr:row>
      <xdr:rowOff>26752</xdr:rowOff>
    </xdr:to>
    <xdr:cxnSp macro="">
      <xdr:nvCxnSpPr>
        <xdr:cNvPr id="189" name="直線コネクタ 188"/>
        <xdr:cNvCxnSpPr/>
      </xdr:nvCxnSpPr>
      <xdr:spPr>
        <a:xfrm flipV="1">
          <a:off x="4953000" y="13831996"/>
          <a:ext cx="0" cy="16252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170279</xdr:rowOff>
    </xdr:from>
    <xdr:ext cx="762000" cy="259045"/>
    <xdr:sp macro="" textlink="">
      <xdr:nvSpPr>
        <xdr:cNvPr id="190" name="人件費・物件費等の状況最小値テキスト"/>
        <xdr:cNvSpPr txBox="1"/>
      </xdr:nvSpPr>
      <xdr:spPr>
        <a:xfrm>
          <a:off x="5041900" y="1542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162,383</a:t>
          </a:r>
          <a:endParaRPr kumimoji="1" lang="ja-JP" altLang="en-US" sz="1000" b="1">
            <a:latin typeface="ＭＳ Ｐゴシック"/>
          </a:endParaRPr>
        </a:p>
      </xdr:txBody>
    </xdr:sp>
    <xdr:clientData/>
  </xdr:oneCellAnchor>
  <xdr:twoCellAnchor>
    <xdr:from>
      <xdr:col>7</xdr:col>
      <xdr:colOff>63500</xdr:colOff>
      <xdr:row>90</xdr:row>
      <xdr:rowOff>26752</xdr:rowOff>
    </xdr:from>
    <xdr:to>
      <xdr:col>7</xdr:col>
      <xdr:colOff>241300</xdr:colOff>
      <xdr:row>90</xdr:row>
      <xdr:rowOff>26752</xdr:rowOff>
    </xdr:to>
    <xdr:cxnSp macro="">
      <xdr:nvCxnSpPr>
        <xdr:cNvPr id="191" name="直線コネクタ 190"/>
        <xdr:cNvCxnSpPr/>
      </xdr:nvCxnSpPr>
      <xdr:spPr>
        <a:xfrm>
          <a:off x="4864100" y="15457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30923</xdr:rowOff>
    </xdr:from>
    <xdr:ext cx="762000" cy="259045"/>
    <xdr:sp macro="" textlink="">
      <xdr:nvSpPr>
        <xdr:cNvPr id="192" name="人件費・物件費等の状況最大値テキスト"/>
        <xdr:cNvSpPr txBox="1"/>
      </xdr:nvSpPr>
      <xdr:spPr>
        <a:xfrm>
          <a:off x="5041900" y="1357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81,558</a:t>
          </a:r>
          <a:endParaRPr kumimoji="1" lang="ja-JP" altLang="en-US" sz="1000" b="1">
            <a:latin typeface="ＭＳ Ｐゴシック"/>
          </a:endParaRPr>
        </a:p>
      </xdr:txBody>
    </xdr:sp>
    <xdr:clientData/>
  </xdr:oneCellAnchor>
  <xdr:twoCellAnchor>
    <xdr:from>
      <xdr:col>7</xdr:col>
      <xdr:colOff>63500</xdr:colOff>
      <xdr:row>80</xdr:row>
      <xdr:rowOff>115996</xdr:rowOff>
    </xdr:from>
    <xdr:to>
      <xdr:col>7</xdr:col>
      <xdr:colOff>241300</xdr:colOff>
      <xdr:row>80</xdr:row>
      <xdr:rowOff>115996</xdr:rowOff>
    </xdr:to>
    <xdr:cxnSp macro="">
      <xdr:nvCxnSpPr>
        <xdr:cNvPr id="193" name="直線コネクタ 192"/>
        <xdr:cNvCxnSpPr/>
      </xdr:nvCxnSpPr>
      <xdr:spPr>
        <a:xfrm>
          <a:off x="4864100" y="13831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87</xdr:row>
      <xdr:rowOff>138875</xdr:rowOff>
    </xdr:from>
    <xdr:to>
      <xdr:col>7</xdr:col>
      <xdr:colOff>152400</xdr:colOff>
      <xdr:row>87</xdr:row>
      <xdr:rowOff>158962</xdr:rowOff>
    </xdr:to>
    <xdr:cxnSp macro="">
      <xdr:nvCxnSpPr>
        <xdr:cNvPr id="194" name="直線コネクタ 193"/>
        <xdr:cNvCxnSpPr/>
      </xdr:nvCxnSpPr>
      <xdr:spPr>
        <a:xfrm flipV="1">
          <a:off x="4114800" y="15055025"/>
          <a:ext cx="838200" cy="2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84</xdr:row>
      <xdr:rowOff>71</xdr:rowOff>
    </xdr:from>
    <xdr:ext cx="762000" cy="259045"/>
    <xdr:sp macro="" textlink="">
      <xdr:nvSpPr>
        <xdr:cNvPr id="195" name="人件費・物件費等の状況平均値テキスト"/>
        <xdr:cNvSpPr txBox="1"/>
      </xdr:nvSpPr>
      <xdr:spPr>
        <a:xfrm>
          <a:off x="5041900" y="14401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120,129</a:t>
          </a:r>
          <a:endParaRPr kumimoji="1" lang="ja-JP" altLang="en-US" sz="1000" b="1">
            <a:solidFill>
              <a:srgbClr val="000080"/>
            </a:solidFill>
            <a:latin typeface="ＭＳ Ｐゴシック"/>
          </a:endParaRPr>
        </a:p>
      </xdr:txBody>
    </xdr:sp>
    <xdr:clientData/>
  </xdr:oneCellAnchor>
  <xdr:twoCellAnchor>
    <xdr:from>
      <xdr:col>7</xdr:col>
      <xdr:colOff>101600</xdr:colOff>
      <xdr:row>84</xdr:row>
      <xdr:rowOff>154994</xdr:rowOff>
    </xdr:from>
    <xdr:to>
      <xdr:col>7</xdr:col>
      <xdr:colOff>203200</xdr:colOff>
      <xdr:row>85</xdr:row>
      <xdr:rowOff>85144</xdr:rowOff>
    </xdr:to>
    <xdr:sp macro="" textlink="">
      <xdr:nvSpPr>
        <xdr:cNvPr id="196" name="フローチャート : 判断 195"/>
        <xdr:cNvSpPr/>
      </xdr:nvSpPr>
      <xdr:spPr>
        <a:xfrm>
          <a:off x="4902200" y="1455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87</xdr:row>
      <xdr:rowOff>140543</xdr:rowOff>
    </xdr:from>
    <xdr:to>
      <xdr:col>6</xdr:col>
      <xdr:colOff>0</xdr:colOff>
      <xdr:row>87</xdr:row>
      <xdr:rowOff>158962</xdr:rowOff>
    </xdr:to>
    <xdr:cxnSp macro="">
      <xdr:nvCxnSpPr>
        <xdr:cNvPr id="197" name="直線コネクタ 196"/>
        <xdr:cNvCxnSpPr/>
      </xdr:nvCxnSpPr>
      <xdr:spPr>
        <a:xfrm>
          <a:off x="3225800" y="15056693"/>
          <a:ext cx="8890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36274</xdr:rowOff>
    </xdr:from>
    <xdr:to>
      <xdr:col>6</xdr:col>
      <xdr:colOff>50800</xdr:colOff>
      <xdr:row>84</xdr:row>
      <xdr:rowOff>137874</xdr:rowOff>
    </xdr:to>
    <xdr:sp macro="" textlink="">
      <xdr:nvSpPr>
        <xdr:cNvPr id="198" name="フローチャート : 判断 197"/>
        <xdr:cNvSpPr/>
      </xdr:nvSpPr>
      <xdr:spPr>
        <a:xfrm>
          <a:off x="4064000" y="144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148051</xdr:rowOff>
    </xdr:from>
    <xdr:ext cx="736600" cy="259045"/>
    <xdr:sp macro="" textlink="">
      <xdr:nvSpPr>
        <xdr:cNvPr id="199" name="テキスト ボックス 198"/>
        <xdr:cNvSpPr txBox="1"/>
      </xdr:nvSpPr>
      <xdr:spPr>
        <a:xfrm>
          <a:off x="3733800" y="14206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114,225</a:t>
          </a:r>
          <a:endParaRPr kumimoji="1" lang="ja-JP" altLang="en-US" sz="1000" b="1">
            <a:solidFill>
              <a:srgbClr val="000080"/>
            </a:solidFill>
            <a:latin typeface="ＭＳ Ｐゴシック"/>
          </a:endParaRPr>
        </a:p>
      </xdr:txBody>
    </xdr:sp>
    <xdr:clientData/>
  </xdr:oneCellAnchor>
  <xdr:twoCellAnchor>
    <xdr:from>
      <xdr:col>3</xdr:col>
      <xdr:colOff>279400</xdr:colOff>
      <xdr:row>87</xdr:row>
      <xdr:rowOff>42233</xdr:rowOff>
    </xdr:from>
    <xdr:to>
      <xdr:col>4</xdr:col>
      <xdr:colOff>482600</xdr:colOff>
      <xdr:row>87</xdr:row>
      <xdr:rowOff>140543</xdr:rowOff>
    </xdr:to>
    <xdr:cxnSp macro="">
      <xdr:nvCxnSpPr>
        <xdr:cNvPr id="200" name="直線コネクタ 199"/>
        <xdr:cNvCxnSpPr/>
      </xdr:nvCxnSpPr>
      <xdr:spPr>
        <a:xfrm>
          <a:off x="2336800" y="14958383"/>
          <a:ext cx="889000" cy="9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93870</xdr:rowOff>
    </xdr:from>
    <xdr:to>
      <xdr:col>4</xdr:col>
      <xdr:colOff>533400</xdr:colOff>
      <xdr:row>84</xdr:row>
      <xdr:rowOff>24020</xdr:rowOff>
    </xdr:to>
    <xdr:sp macro="" textlink="">
      <xdr:nvSpPr>
        <xdr:cNvPr id="201" name="フローチャート : 判断 200"/>
        <xdr:cNvSpPr/>
      </xdr:nvSpPr>
      <xdr:spPr>
        <a:xfrm>
          <a:off x="3175000" y="1432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34197</xdr:rowOff>
    </xdr:from>
    <xdr:ext cx="762000" cy="259045"/>
    <xdr:sp macro="" textlink="">
      <xdr:nvSpPr>
        <xdr:cNvPr id="202" name="テキスト ボックス 201"/>
        <xdr:cNvSpPr txBox="1"/>
      </xdr:nvSpPr>
      <xdr:spPr>
        <a:xfrm>
          <a:off x="2844800" y="140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108,563</a:t>
          </a:r>
          <a:endParaRPr kumimoji="1" lang="ja-JP" altLang="en-US" sz="1000" b="1">
            <a:solidFill>
              <a:srgbClr val="000080"/>
            </a:solidFill>
            <a:latin typeface="ＭＳ Ｐゴシック"/>
          </a:endParaRPr>
        </a:p>
      </xdr:txBody>
    </xdr:sp>
    <xdr:clientData/>
  </xdr:oneCellAnchor>
  <xdr:twoCellAnchor>
    <xdr:from>
      <xdr:col>2</xdr:col>
      <xdr:colOff>76200</xdr:colOff>
      <xdr:row>87</xdr:row>
      <xdr:rowOff>42233</xdr:rowOff>
    </xdr:from>
    <xdr:to>
      <xdr:col>3</xdr:col>
      <xdr:colOff>279400</xdr:colOff>
      <xdr:row>87</xdr:row>
      <xdr:rowOff>129584</xdr:rowOff>
    </xdr:to>
    <xdr:cxnSp macro="">
      <xdr:nvCxnSpPr>
        <xdr:cNvPr id="203" name="直線コネクタ 202"/>
        <xdr:cNvCxnSpPr/>
      </xdr:nvCxnSpPr>
      <xdr:spPr>
        <a:xfrm flipV="1">
          <a:off x="1447800" y="14958383"/>
          <a:ext cx="889000" cy="8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10744</xdr:rowOff>
    </xdr:from>
    <xdr:to>
      <xdr:col>3</xdr:col>
      <xdr:colOff>330200</xdr:colOff>
      <xdr:row>83</xdr:row>
      <xdr:rowOff>112344</xdr:rowOff>
    </xdr:to>
    <xdr:sp macro="" textlink="">
      <xdr:nvSpPr>
        <xdr:cNvPr id="204" name="フローチャート : 判断 203"/>
        <xdr:cNvSpPr/>
      </xdr:nvSpPr>
      <xdr:spPr>
        <a:xfrm>
          <a:off x="2286000" y="1424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122521</xdr:rowOff>
    </xdr:from>
    <xdr:ext cx="762000" cy="259045"/>
    <xdr:sp macro="" textlink="">
      <xdr:nvSpPr>
        <xdr:cNvPr id="205" name="テキスト ボックス 204"/>
        <xdr:cNvSpPr txBox="1"/>
      </xdr:nvSpPr>
      <xdr:spPr>
        <a:xfrm>
          <a:off x="1955800" y="14009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42856</xdr:rowOff>
    </xdr:from>
    <xdr:to>
      <xdr:col>2</xdr:col>
      <xdr:colOff>127000</xdr:colOff>
      <xdr:row>83</xdr:row>
      <xdr:rowOff>144456</xdr:rowOff>
    </xdr:to>
    <xdr:sp macro="" textlink="">
      <xdr:nvSpPr>
        <xdr:cNvPr id="206" name="フローチャート : 判断 205"/>
        <xdr:cNvSpPr/>
      </xdr:nvSpPr>
      <xdr:spPr>
        <a:xfrm>
          <a:off x="1397000" y="1427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154633</xdr:rowOff>
    </xdr:from>
    <xdr:ext cx="762000" cy="259045"/>
    <xdr:sp macro="" textlink="">
      <xdr:nvSpPr>
        <xdr:cNvPr id="207" name="テキスト ボックス 206"/>
        <xdr:cNvSpPr txBox="1"/>
      </xdr:nvSpPr>
      <xdr:spPr>
        <a:xfrm>
          <a:off x="1066800" y="14042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87</xdr:row>
      <xdr:rowOff>88075</xdr:rowOff>
    </xdr:from>
    <xdr:to>
      <xdr:col>7</xdr:col>
      <xdr:colOff>203200</xdr:colOff>
      <xdr:row>88</xdr:row>
      <xdr:rowOff>18225</xdr:rowOff>
    </xdr:to>
    <xdr:sp macro="" textlink="">
      <xdr:nvSpPr>
        <xdr:cNvPr id="213" name="円/楕円 212"/>
        <xdr:cNvSpPr/>
      </xdr:nvSpPr>
      <xdr:spPr>
        <a:xfrm>
          <a:off x="4902200" y="1500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87</xdr:row>
      <xdr:rowOff>60152</xdr:rowOff>
    </xdr:from>
    <xdr:ext cx="762000" cy="259045"/>
    <xdr:sp macro="" textlink="">
      <xdr:nvSpPr>
        <xdr:cNvPr id="214" name="人件費・物件費等の状況該当値テキスト"/>
        <xdr:cNvSpPr txBox="1"/>
      </xdr:nvSpPr>
      <xdr:spPr>
        <a:xfrm>
          <a:off x="5041900" y="1497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142,380</a:t>
          </a:r>
          <a:endParaRPr kumimoji="1" lang="ja-JP" altLang="en-US" sz="1000" b="1">
            <a:solidFill>
              <a:srgbClr val="FF0000"/>
            </a:solidFill>
            <a:latin typeface="ＭＳ Ｐゴシック"/>
          </a:endParaRPr>
        </a:p>
      </xdr:txBody>
    </xdr:sp>
    <xdr:clientData/>
  </xdr:oneCellAnchor>
  <xdr:twoCellAnchor>
    <xdr:from>
      <xdr:col>5</xdr:col>
      <xdr:colOff>635000</xdr:colOff>
      <xdr:row>87</xdr:row>
      <xdr:rowOff>108162</xdr:rowOff>
    </xdr:from>
    <xdr:to>
      <xdr:col>6</xdr:col>
      <xdr:colOff>50800</xdr:colOff>
      <xdr:row>88</xdr:row>
      <xdr:rowOff>38312</xdr:rowOff>
    </xdr:to>
    <xdr:sp macro="" textlink="">
      <xdr:nvSpPr>
        <xdr:cNvPr id="215" name="円/楕円 214"/>
        <xdr:cNvSpPr/>
      </xdr:nvSpPr>
      <xdr:spPr>
        <a:xfrm>
          <a:off x="4064000" y="1502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88</xdr:row>
      <xdr:rowOff>23089</xdr:rowOff>
    </xdr:from>
    <xdr:ext cx="736600" cy="259045"/>
    <xdr:sp macro="" textlink="">
      <xdr:nvSpPr>
        <xdr:cNvPr id="216" name="テキスト ボックス 215"/>
        <xdr:cNvSpPr txBox="1"/>
      </xdr:nvSpPr>
      <xdr:spPr>
        <a:xfrm>
          <a:off x="3733800" y="15110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143,379</a:t>
          </a:r>
          <a:endParaRPr kumimoji="1" lang="ja-JP" altLang="en-US" sz="1000" b="1">
            <a:solidFill>
              <a:srgbClr val="FF0000"/>
            </a:solidFill>
            <a:latin typeface="ＭＳ Ｐゴシック"/>
          </a:endParaRPr>
        </a:p>
      </xdr:txBody>
    </xdr:sp>
    <xdr:clientData/>
  </xdr:oneCellAnchor>
  <xdr:twoCellAnchor>
    <xdr:from>
      <xdr:col>4</xdr:col>
      <xdr:colOff>431800</xdr:colOff>
      <xdr:row>87</xdr:row>
      <xdr:rowOff>89743</xdr:rowOff>
    </xdr:from>
    <xdr:to>
      <xdr:col>4</xdr:col>
      <xdr:colOff>533400</xdr:colOff>
      <xdr:row>88</xdr:row>
      <xdr:rowOff>19893</xdr:rowOff>
    </xdr:to>
    <xdr:sp macro="" textlink="">
      <xdr:nvSpPr>
        <xdr:cNvPr id="217" name="円/楕円 216"/>
        <xdr:cNvSpPr/>
      </xdr:nvSpPr>
      <xdr:spPr>
        <a:xfrm>
          <a:off x="3175000" y="1500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88</xdr:row>
      <xdr:rowOff>4670</xdr:rowOff>
    </xdr:from>
    <xdr:ext cx="762000" cy="259045"/>
    <xdr:sp macro="" textlink="">
      <xdr:nvSpPr>
        <xdr:cNvPr id="218" name="テキスト ボックス 217"/>
        <xdr:cNvSpPr txBox="1"/>
      </xdr:nvSpPr>
      <xdr:spPr>
        <a:xfrm>
          <a:off x="2844800" y="1509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142,463</a:t>
          </a:r>
          <a:endParaRPr kumimoji="1" lang="ja-JP" altLang="en-US" sz="1000" b="1">
            <a:solidFill>
              <a:srgbClr val="FF0000"/>
            </a:solidFill>
            <a:latin typeface="ＭＳ Ｐゴシック"/>
          </a:endParaRPr>
        </a:p>
      </xdr:txBody>
    </xdr:sp>
    <xdr:clientData/>
  </xdr:oneCellAnchor>
  <xdr:twoCellAnchor>
    <xdr:from>
      <xdr:col>3</xdr:col>
      <xdr:colOff>228600</xdr:colOff>
      <xdr:row>86</xdr:row>
      <xdr:rowOff>162883</xdr:rowOff>
    </xdr:from>
    <xdr:to>
      <xdr:col>3</xdr:col>
      <xdr:colOff>330200</xdr:colOff>
      <xdr:row>87</xdr:row>
      <xdr:rowOff>93033</xdr:rowOff>
    </xdr:to>
    <xdr:sp macro="" textlink="">
      <xdr:nvSpPr>
        <xdr:cNvPr id="219" name="円/楕円 218"/>
        <xdr:cNvSpPr/>
      </xdr:nvSpPr>
      <xdr:spPr>
        <a:xfrm>
          <a:off x="2286000" y="1490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87</xdr:row>
      <xdr:rowOff>77810</xdr:rowOff>
    </xdr:from>
    <xdr:ext cx="762000" cy="259045"/>
    <xdr:sp macro="" textlink="">
      <xdr:nvSpPr>
        <xdr:cNvPr id="220" name="テキスト ボックス 219"/>
        <xdr:cNvSpPr txBox="1"/>
      </xdr:nvSpPr>
      <xdr:spPr>
        <a:xfrm>
          <a:off x="1955800" y="14993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137,574</a:t>
          </a:r>
          <a:endParaRPr kumimoji="1" lang="ja-JP" altLang="en-US" sz="1000" b="1">
            <a:solidFill>
              <a:srgbClr val="FF0000"/>
            </a:solidFill>
            <a:latin typeface="ＭＳ Ｐゴシック"/>
          </a:endParaRPr>
        </a:p>
      </xdr:txBody>
    </xdr:sp>
    <xdr:clientData/>
  </xdr:oneCellAnchor>
  <xdr:twoCellAnchor>
    <xdr:from>
      <xdr:col>2</xdr:col>
      <xdr:colOff>25400</xdr:colOff>
      <xdr:row>87</xdr:row>
      <xdr:rowOff>78784</xdr:rowOff>
    </xdr:from>
    <xdr:to>
      <xdr:col>2</xdr:col>
      <xdr:colOff>127000</xdr:colOff>
      <xdr:row>88</xdr:row>
      <xdr:rowOff>8934</xdr:rowOff>
    </xdr:to>
    <xdr:sp macro="" textlink="">
      <xdr:nvSpPr>
        <xdr:cNvPr id="221" name="円/楕円 220"/>
        <xdr:cNvSpPr/>
      </xdr:nvSpPr>
      <xdr:spPr>
        <a:xfrm>
          <a:off x="1397000" y="1499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87</xdr:row>
      <xdr:rowOff>165161</xdr:rowOff>
    </xdr:from>
    <xdr:ext cx="762000" cy="259045"/>
    <xdr:sp macro="" textlink="">
      <xdr:nvSpPr>
        <xdr:cNvPr id="222" name="テキスト ボックス 221"/>
        <xdr:cNvSpPr txBox="1"/>
      </xdr:nvSpPr>
      <xdr:spPr>
        <a:xfrm>
          <a:off x="1066800" y="15081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141,918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[101.1]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県人事委員会勧告の水準に準拠して給与改定を行ったことで、平成</a:t>
          </a:r>
          <a:r>
            <a:rPr kumimoji="1" lang="en-US" altLang="ja-JP" sz="1300">
              <a:latin typeface="ＭＳ Ｐゴシック"/>
            </a:rPr>
            <a:t>28</a:t>
          </a:r>
          <a:r>
            <a:rPr kumimoji="1" lang="ja-JP" altLang="en-US" sz="1300">
              <a:latin typeface="ＭＳ Ｐゴシック"/>
            </a:rPr>
            <a:t>年度は類似団体の平均より高い数値となっている。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28121</xdr:rowOff>
    </xdr:from>
    <xdr:to>
      <xdr:col>24</xdr:col>
      <xdr:colOff>558800</xdr:colOff>
      <xdr:row>85</xdr:row>
      <xdr:rowOff>100693</xdr:rowOff>
    </xdr:to>
    <xdr:cxnSp macro="">
      <xdr:nvCxnSpPr>
        <xdr:cNvPr id="253" name="直線コネクタ 252"/>
        <xdr:cNvCxnSpPr/>
      </xdr:nvCxnSpPr>
      <xdr:spPr>
        <a:xfrm flipV="1">
          <a:off x="17018000" y="13915571"/>
          <a:ext cx="0" cy="7583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72770</xdr:rowOff>
    </xdr:from>
    <xdr:ext cx="762000" cy="259045"/>
    <xdr:sp macro="" textlink="">
      <xdr:nvSpPr>
        <xdr:cNvPr id="254" name="給与水準   （国との比較）最小値テキスト"/>
        <xdr:cNvSpPr txBox="1"/>
      </xdr:nvSpPr>
      <xdr:spPr>
        <a:xfrm>
          <a:off x="17106900" y="1464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101.1</a:t>
          </a:r>
          <a:endParaRPr kumimoji="1" lang="ja-JP" altLang="en-US" sz="1000" b="1">
            <a:latin typeface="ＭＳ Ｐゴシック"/>
          </a:endParaRPr>
        </a:p>
      </xdr:txBody>
    </xdr:sp>
    <xdr:clientData/>
  </xdr:oneCellAnchor>
  <xdr:twoCellAnchor>
    <xdr:from>
      <xdr:col>24</xdr:col>
      <xdr:colOff>469900</xdr:colOff>
      <xdr:row>85</xdr:row>
      <xdr:rowOff>100693</xdr:rowOff>
    </xdr:from>
    <xdr:to>
      <xdr:col>24</xdr:col>
      <xdr:colOff>647700</xdr:colOff>
      <xdr:row>85</xdr:row>
      <xdr:rowOff>100693</xdr:rowOff>
    </xdr:to>
    <xdr:cxnSp macro="">
      <xdr:nvCxnSpPr>
        <xdr:cNvPr id="255" name="直線コネクタ 254"/>
        <xdr:cNvCxnSpPr/>
      </xdr:nvCxnSpPr>
      <xdr:spPr>
        <a:xfrm>
          <a:off x="16929100" y="14673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114498</xdr:rowOff>
    </xdr:from>
    <xdr:ext cx="762000" cy="259045"/>
    <xdr:sp macro="" textlink="">
      <xdr:nvSpPr>
        <xdr:cNvPr id="256"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94.5</a:t>
          </a:r>
          <a:endParaRPr kumimoji="1" lang="ja-JP" altLang="en-US" sz="1000" b="1">
            <a:latin typeface="ＭＳ Ｐゴシック"/>
          </a:endParaRPr>
        </a:p>
      </xdr:txBody>
    </xdr:sp>
    <xdr:clientData/>
  </xdr:oneCellAnchor>
  <xdr:twoCellAnchor>
    <xdr:from>
      <xdr:col>24</xdr:col>
      <xdr:colOff>469900</xdr:colOff>
      <xdr:row>81</xdr:row>
      <xdr:rowOff>28121</xdr:rowOff>
    </xdr:from>
    <xdr:to>
      <xdr:col>24</xdr:col>
      <xdr:colOff>647700</xdr:colOff>
      <xdr:row>81</xdr:row>
      <xdr:rowOff>28121</xdr:rowOff>
    </xdr:to>
    <xdr:cxnSp macro="">
      <xdr:nvCxnSpPr>
        <xdr:cNvPr id="257" name="直線コネクタ 256"/>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89202</xdr:rowOff>
    </xdr:from>
    <xdr:to>
      <xdr:col>24</xdr:col>
      <xdr:colOff>558800</xdr:colOff>
      <xdr:row>85</xdr:row>
      <xdr:rowOff>100693</xdr:rowOff>
    </xdr:to>
    <xdr:cxnSp macro="">
      <xdr:nvCxnSpPr>
        <xdr:cNvPr id="258" name="直線コネクタ 257"/>
        <xdr:cNvCxnSpPr/>
      </xdr:nvCxnSpPr>
      <xdr:spPr>
        <a:xfrm>
          <a:off x="16179800" y="146624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76095</xdr:rowOff>
    </xdr:from>
    <xdr:ext cx="762000" cy="259045"/>
    <xdr:sp macro="" textlink="">
      <xdr:nvSpPr>
        <xdr:cNvPr id="259" name="給与水準   （国との比較）平均値テキスト"/>
        <xdr:cNvSpPr txBox="1"/>
      </xdr:nvSpPr>
      <xdr:spPr>
        <a:xfrm>
          <a:off x="17106900" y="141349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98.2</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59568</xdr:rowOff>
    </xdr:from>
    <xdr:to>
      <xdr:col>24</xdr:col>
      <xdr:colOff>609600</xdr:colOff>
      <xdr:row>83</xdr:row>
      <xdr:rowOff>161168</xdr:rowOff>
    </xdr:to>
    <xdr:sp macro="" textlink="">
      <xdr:nvSpPr>
        <xdr:cNvPr id="260" name="フローチャート : 判断 259"/>
        <xdr:cNvSpPr/>
      </xdr:nvSpPr>
      <xdr:spPr>
        <a:xfrm>
          <a:off x="16967200" y="1428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8768</xdr:rowOff>
    </xdr:from>
    <xdr:to>
      <xdr:col>23</xdr:col>
      <xdr:colOff>406400</xdr:colOff>
      <xdr:row>85</xdr:row>
      <xdr:rowOff>89202</xdr:rowOff>
    </xdr:to>
    <xdr:cxnSp macro="">
      <xdr:nvCxnSpPr>
        <xdr:cNvPr id="261" name="直線コネクタ 260"/>
        <xdr:cNvCxnSpPr/>
      </xdr:nvCxnSpPr>
      <xdr:spPr>
        <a:xfrm>
          <a:off x="15290800" y="1458201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2" name="フローチャート : 判断 261"/>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80329</xdr:rowOff>
    </xdr:from>
    <xdr:ext cx="736600" cy="259045"/>
    <xdr:sp macro="" textlink="">
      <xdr:nvSpPr>
        <xdr:cNvPr id="263" name="テキスト ボックス 262"/>
        <xdr:cNvSpPr txBox="1"/>
      </xdr:nvSpPr>
      <xdr:spPr>
        <a:xfrm>
          <a:off x="15798800" y="1413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99786</xdr:rowOff>
    </xdr:from>
    <xdr:to>
      <xdr:col>22</xdr:col>
      <xdr:colOff>203200</xdr:colOff>
      <xdr:row>85</xdr:row>
      <xdr:rowOff>8768</xdr:rowOff>
    </xdr:to>
    <xdr:cxnSp macro="">
      <xdr:nvCxnSpPr>
        <xdr:cNvPr id="264" name="直線コネクタ 263"/>
        <xdr:cNvCxnSpPr/>
      </xdr:nvCxnSpPr>
      <xdr:spPr>
        <a:xfrm>
          <a:off x="14401800" y="14501586"/>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3023</xdr:rowOff>
    </xdr:from>
    <xdr:to>
      <xdr:col>22</xdr:col>
      <xdr:colOff>254000</xdr:colOff>
      <xdr:row>84</xdr:row>
      <xdr:rowOff>104623</xdr:rowOff>
    </xdr:to>
    <xdr:sp macro="" textlink="">
      <xdr:nvSpPr>
        <xdr:cNvPr id="265" name="フローチャート : 判断 264"/>
        <xdr:cNvSpPr/>
      </xdr:nvSpPr>
      <xdr:spPr>
        <a:xfrm>
          <a:off x="15240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114800</xdr:rowOff>
    </xdr:from>
    <xdr:ext cx="762000" cy="259045"/>
    <xdr:sp macro="" textlink="">
      <xdr:nvSpPr>
        <xdr:cNvPr id="266" name="テキスト ボックス 265"/>
        <xdr:cNvSpPr txBox="1"/>
      </xdr:nvSpPr>
      <xdr:spPr>
        <a:xfrm>
          <a:off x="14909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99786</xdr:rowOff>
    </xdr:from>
    <xdr:to>
      <xdr:col>21</xdr:col>
      <xdr:colOff>0</xdr:colOff>
      <xdr:row>89</xdr:row>
      <xdr:rowOff>150284</xdr:rowOff>
    </xdr:to>
    <xdr:cxnSp macro="">
      <xdr:nvCxnSpPr>
        <xdr:cNvPr id="267" name="直線コネクタ 266"/>
        <xdr:cNvCxnSpPr/>
      </xdr:nvCxnSpPr>
      <xdr:spPr>
        <a:xfrm flipV="1">
          <a:off x="13512800" y="14501586"/>
          <a:ext cx="889000" cy="90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140002</xdr:rowOff>
    </xdr:from>
    <xdr:to>
      <xdr:col>21</xdr:col>
      <xdr:colOff>50800</xdr:colOff>
      <xdr:row>84</xdr:row>
      <xdr:rowOff>70152</xdr:rowOff>
    </xdr:to>
    <xdr:sp macro="" textlink="">
      <xdr:nvSpPr>
        <xdr:cNvPr id="268" name="フローチャート : 判断 267"/>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80329</xdr:rowOff>
    </xdr:from>
    <xdr:ext cx="762000" cy="259045"/>
    <xdr:sp macro="" textlink="">
      <xdr:nvSpPr>
        <xdr:cNvPr id="269" name="テキスト ボックス 268"/>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53521</xdr:rowOff>
    </xdr:from>
    <xdr:to>
      <xdr:col>19</xdr:col>
      <xdr:colOff>533400</xdr:colOff>
      <xdr:row>89</xdr:row>
      <xdr:rowOff>155121</xdr:rowOff>
    </xdr:to>
    <xdr:sp macro="" textlink="">
      <xdr:nvSpPr>
        <xdr:cNvPr id="270" name="フローチャート : 判断 269"/>
        <xdr:cNvSpPr/>
      </xdr:nvSpPr>
      <xdr:spPr>
        <a:xfrm>
          <a:off x="13462000" y="1531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165298</xdr:rowOff>
    </xdr:from>
    <xdr:ext cx="762000" cy="259045"/>
    <xdr:sp macro="" textlink="">
      <xdr:nvSpPr>
        <xdr:cNvPr id="271" name="テキスト ボックス 270"/>
        <xdr:cNvSpPr txBox="1"/>
      </xdr:nvSpPr>
      <xdr:spPr>
        <a:xfrm>
          <a:off x="13131800" y="15081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49893</xdr:rowOff>
    </xdr:from>
    <xdr:to>
      <xdr:col>24</xdr:col>
      <xdr:colOff>609600</xdr:colOff>
      <xdr:row>85</xdr:row>
      <xdr:rowOff>151493</xdr:rowOff>
    </xdr:to>
    <xdr:sp macro="" textlink="">
      <xdr:nvSpPr>
        <xdr:cNvPr id="277" name="円/楕円 276"/>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117220</xdr:rowOff>
    </xdr:from>
    <xdr:ext cx="762000" cy="259045"/>
    <xdr:sp macro="" textlink="">
      <xdr:nvSpPr>
        <xdr:cNvPr id="278" name="給与水準   （国との比較）該当値テキスト"/>
        <xdr:cNvSpPr txBox="1"/>
      </xdr:nvSpPr>
      <xdr:spPr>
        <a:xfrm>
          <a:off x="17106900" y="14519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101.1</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38402</xdr:rowOff>
    </xdr:from>
    <xdr:to>
      <xdr:col>23</xdr:col>
      <xdr:colOff>457200</xdr:colOff>
      <xdr:row>85</xdr:row>
      <xdr:rowOff>140002</xdr:rowOff>
    </xdr:to>
    <xdr:sp macro="" textlink="">
      <xdr:nvSpPr>
        <xdr:cNvPr id="279" name="円/楕円 278"/>
        <xdr:cNvSpPr/>
      </xdr:nvSpPr>
      <xdr:spPr>
        <a:xfrm>
          <a:off x="16129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124779</xdr:rowOff>
    </xdr:from>
    <xdr:ext cx="736600" cy="259045"/>
    <xdr:sp macro="" textlink="">
      <xdr:nvSpPr>
        <xdr:cNvPr id="280" name="テキスト ボックス 279"/>
        <xdr:cNvSpPr txBox="1"/>
      </xdr:nvSpPr>
      <xdr:spPr>
        <a:xfrm>
          <a:off x="15798800" y="14698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101.0</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129418</xdr:rowOff>
    </xdr:from>
    <xdr:to>
      <xdr:col>22</xdr:col>
      <xdr:colOff>254000</xdr:colOff>
      <xdr:row>85</xdr:row>
      <xdr:rowOff>59568</xdr:rowOff>
    </xdr:to>
    <xdr:sp macro="" textlink="">
      <xdr:nvSpPr>
        <xdr:cNvPr id="281" name="円/楕円 280"/>
        <xdr:cNvSpPr/>
      </xdr:nvSpPr>
      <xdr:spPr>
        <a:xfrm>
          <a:off x="15240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44345</xdr:rowOff>
    </xdr:from>
    <xdr:ext cx="762000" cy="259045"/>
    <xdr:sp macro="" textlink="">
      <xdr:nvSpPr>
        <xdr:cNvPr id="282" name="テキスト ボックス 281"/>
        <xdr:cNvSpPr txBox="1"/>
      </xdr:nvSpPr>
      <xdr:spPr>
        <a:xfrm>
          <a:off x="14909800" y="1461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100.3</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48986</xdr:rowOff>
    </xdr:from>
    <xdr:to>
      <xdr:col>21</xdr:col>
      <xdr:colOff>50800</xdr:colOff>
      <xdr:row>84</xdr:row>
      <xdr:rowOff>150586</xdr:rowOff>
    </xdr:to>
    <xdr:sp macro="" textlink="">
      <xdr:nvSpPr>
        <xdr:cNvPr id="283" name="円/楕円 282"/>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135363</xdr:rowOff>
    </xdr:from>
    <xdr:ext cx="762000" cy="259045"/>
    <xdr:sp macro="" textlink="">
      <xdr:nvSpPr>
        <xdr:cNvPr id="284" name="テキスト ボックス 283"/>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99.6</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99484</xdr:rowOff>
    </xdr:from>
    <xdr:to>
      <xdr:col>19</xdr:col>
      <xdr:colOff>533400</xdr:colOff>
      <xdr:row>90</xdr:row>
      <xdr:rowOff>29634</xdr:rowOff>
    </xdr:to>
    <xdr:sp macro="" textlink="">
      <xdr:nvSpPr>
        <xdr:cNvPr id="285" name="円/楕円 284"/>
        <xdr:cNvSpPr/>
      </xdr:nvSpPr>
      <xdr:spPr>
        <a:xfrm>
          <a:off x="13462000" y="153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14411</xdr:rowOff>
    </xdr:from>
    <xdr:ext cx="762000" cy="259045"/>
    <xdr:sp macro="" textlink="">
      <xdr:nvSpPr>
        <xdr:cNvPr id="286" name="テキスト ボックス 285"/>
        <xdr:cNvSpPr txBox="1"/>
      </xdr:nvSpPr>
      <xdr:spPr>
        <a:xfrm>
          <a:off x="13131800" y="1544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17</a:t>
          </a:r>
          <a:r>
            <a:rPr kumimoji="1" lang="ja-JP" altLang="en-US" sz="1300">
              <a:latin typeface="ＭＳ Ｐゴシック"/>
            </a:rPr>
            <a:t>年</a:t>
          </a:r>
          <a:r>
            <a:rPr kumimoji="1" lang="en-US" altLang="ja-JP" sz="1300">
              <a:latin typeface="ＭＳ Ｐゴシック"/>
            </a:rPr>
            <a:t>10</a:t>
          </a:r>
          <a:r>
            <a:rPr kumimoji="1" lang="ja-JP" altLang="en-US" sz="1300">
              <a:latin typeface="ＭＳ Ｐゴシック"/>
            </a:rPr>
            <a:t>月の市町村合併により、類似団体の平均を上回っているが、組織機構の再編や事務事業の見直し、民間委託の推進により、職員数は減少傾向にある。</a:t>
          </a:r>
        </a:p>
        <a:p>
          <a:r>
            <a:rPr kumimoji="1" lang="ja-JP" altLang="en-US" sz="1300">
              <a:latin typeface="ＭＳ Ｐゴシック"/>
            </a:rPr>
            <a:t>　今後も定員適正化計画に基づき、類似団体並みの職員数を目標として、適切な定員管理に努めていく。</a:t>
          </a: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3" name="直線コネクタ 302"/>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4" name="テキスト ボックス 303"/>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5" name="直線コネクタ 304"/>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6" name="テキスト ボックス 305"/>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7" name="直線コネクタ 306"/>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8" name="テキスト ボックス 307"/>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9" name="直線コネクタ 308"/>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0" name="テキスト ボックス 309"/>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134112</xdr:rowOff>
    </xdr:from>
    <xdr:to>
      <xdr:col>24</xdr:col>
      <xdr:colOff>558800</xdr:colOff>
      <xdr:row>67</xdr:row>
      <xdr:rowOff>381</xdr:rowOff>
    </xdr:to>
    <xdr:cxnSp macro="">
      <xdr:nvCxnSpPr>
        <xdr:cNvPr id="314" name="直線コネクタ 313"/>
        <xdr:cNvCxnSpPr/>
      </xdr:nvCxnSpPr>
      <xdr:spPr>
        <a:xfrm flipV="1">
          <a:off x="17018000" y="10249662"/>
          <a:ext cx="0" cy="12378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143908</xdr:rowOff>
    </xdr:from>
    <xdr:ext cx="762000" cy="259045"/>
    <xdr:sp macro="" textlink="">
      <xdr:nvSpPr>
        <xdr:cNvPr id="315" name="定員管理の状況最小値テキスト"/>
        <xdr:cNvSpPr txBox="1"/>
      </xdr:nvSpPr>
      <xdr:spPr>
        <a:xfrm>
          <a:off x="17106900" y="1145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9.87</a:t>
          </a:r>
          <a:endParaRPr kumimoji="1" lang="ja-JP" altLang="en-US" sz="1000" b="1">
            <a:latin typeface="ＭＳ Ｐゴシック"/>
          </a:endParaRPr>
        </a:p>
      </xdr:txBody>
    </xdr:sp>
    <xdr:clientData/>
  </xdr:oneCellAnchor>
  <xdr:twoCellAnchor>
    <xdr:from>
      <xdr:col>24</xdr:col>
      <xdr:colOff>469900</xdr:colOff>
      <xdr:row>67</xdr:row>
      <xdr:rowOff>381</xdr:rowOff>
    </xdr:from>
    <xdr:to>
      <xdr:col>24</xdr:col>
      <xdr:colOff>647700</xdr:colOff>
      <xdr:row>67</xdr:row>
      <xdr:rowOff>381</xdr:rowOff>
    </xdr:to>
    <xdr:cxnSp macro="">
      <xdr:nvCxnSpPr>
        <xdr:cNvPr id="316" name="直線コネクタ 315"/>
        <xdr:cNvCxnSpPr/>
      </xdr:nvCxnSpPr>
      <xdr:spPr>
        <a:xfrm>
          <a:off x="16929100" y="11487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49039</xdr:rowOff>
    </xdr:from>
    <xdr:ext cx="762000" cy="259045"/>
    <xdr:sp macro="" textlink="">
      <xdr:nvSpPr>
        <xdr:cNvPr id="317" name="定員管理の状況最大値テキスト"/>
        <xdr:cNvSpPr txBox="1"/>
      </xdr:nvSpPr>
      <xdr:spPr>
        <a:xfrm>
          <a:off x="17106900" y="999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24</xdr:col>
      <xdr:colOff>469900</xdr:colOff>
      <xdr:row>59</xdr:row>
      <xdr:rowOff>134112</xdr:rowOff>
    </xdr:from>
    <xdr:to>
      <xdr:col>24</xdr:col>
      <xdr:colOff>647700</xdr:colOff>
      <xdr:row>59</xdr:row>
      <xdr:rowOff>134112</xdr:rowOff>
    </xdr:to>
    <xdr:cxnSp macro="">
      <xdr:nvCxnSpPr>
        <xdr:cNvPr id="318" name="直線コネクタ 317"/>
        <xdr:cNvCxnSpPr/>
      </xdr:nvCxnSpPr>
      <xdr:spPr>
        <a:xfrm>
          <a:off x="16929100" y="1024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65</xdr:row>
      <xdr:rowOff>97155</xdr:rowOff>
    </xdr:from>
    <xdr:to>
      <xdr:col>24</xdr:col>
      <xdr:colOff>558800</xdr:colOff>
      <xdr:row>65</xdr:row>
      <xdr:rowOff>97155</xdr:rowOff>
    </xdr:to>
    <xdr:cxnSp macro="">
      <xdr:nvCxnSpPr>
        <xdr:cNvPr id="319" name="直線コネクタ 318"/>
        <xdr:cNvCxnSpPr/>
      </xdr:nvCxnSpPr>
      <xdr:spPr>
        <a:xfrm>
          <a:off x="16179800" y="112414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145305</xdr:rowOff>
    </xdr:from>
    <xdr:ext cx="762000" cy="259045"/>
    <xdr:sp macro="" textlink="">
      <xdr:nvSpPr>
        <xdr:cNvPr id="320" name="定員管理の状況平均値テキスト"/>
        <xdr:cNvSpPr txBox="1"/>
      </xdr:nvSpPr>
      <xdr:spPr>
        <a:xfrm>
          <a:off x="17106900" y="106037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128778</xdr:rowOff>
    </xdr:from>
    <xdr:to>
      <xdr:col>24</xdr:col>
      <xdr:colOff>609600</xdr:colOff>
      <xdr:row>63</xdr:row>
      <xdr:rowOff>58928</xdr:rowOff>
    </xdr:to>
    <xdr:sp macro="" textlink="">
      <xdr:nvSpPr>
        <xdr:cNvPr id="321" name="フローチャート : 判断 320"/>
        <xdr:cNvSpPr/>
      </xdr:nvSpPr>
      <xdr:spPr>
        <a:xfrm>
          <a:off x="169672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65</xdr:row>
      <xdr:rowOff>97155</xdr:rowOff>
    </xdr:from>
    <xdr:to>
      <xdr:col>23</xdr:col>
      <xdr:colOff>406400</xdr:colOff>
      <xdr:row>65</xdr:row>
      <xdr:rowOff>114046</xdr:rowOff>
    </xdr:to>
    <xdr:cxnSp macro="">
      <xdr:nvCxnSpPr>
        <xdr:cNvPr id="322" name="直線コネクタ 321"/>
        <xdr:cNvCxnSpPr/>
      </xdr:nvCxnSpPr>
      <xdr:spPr>
        <a:xfrm flipV="1">
          <a:off x="15290800" y="11241405"/>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150622</xdr:rowOff>
    </xdr:from>
    <xdr:to>
      <xdr:col>23</xdr:col>
      <xdr:colOff>457200</xdr:colOff>
      <xdr:row>62</xdr:row>
      <xdr:rowOff>80772</xdr:rowOff>
    </xdr:to>
    <xdr:sp macro="" textlink="">
      <xdr:nvSpPr>
        <xdr:cNvPr id="323" name="フローチャート : 判断 322"/>
        <xdr:cNvSpPr/>
      </xdr:nvSpPr>
      <xdr:spPr>
        <a:xfrm>
          <a:off x="16129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90949</xdr:rowOff>
    </xdr:from>
    <xdr:ext cx="736600" cy="259045"/>
    <xdr:sp macro="" textlink="">
      <xdr:nvSpPr>
        <xdr:cNvPr id="324" name="テキスト ボックス 323"/>
        <xdr:cNvSpPr txBox="1"/>
      </xdr:nvSpPr>
      <xdr:spPr>
        <a:xfrm>
          <a:off x="15798800" y="1037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21</xdr:col>
      <xdr:colOff>0</xdr:colOff>
      <xdr:row>65</xdr:row>
      <xdr:rowOff>114046</xdr:rowOff>
    </xdr:from>
    <xdr:to>
      <xdr:col>22</xdr:col>
      <xdr:colOff>203200</xdr:colOff>
      <xdr:row>65</xdr:row>
      <xdr:rowOff>118872</xdr:rowOff>
    </xdr:to>
    <xdr:cxnSp macro="">
      <xdr:nvCxnSpPr>
        <xdr:cNvPr id="325" name="直線コネクタ 324"/>
        <xdr:cNvCxnSpPr/>
      </xdr:nvCxnSpPr>
      <xdr:spPr>
        <a:xfrm flipV="1">
          <a:off x="14401800" y="1125829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136144</xdr:rowOff>
    </xdr:from>
    <xdr:to>
      <xdr:col>22</xdr:col>
      <xdr:colOff>254000</xdr:colOff>
      <xdr:row>62</xdr:row>
      <xdr:rowOff>66294</xdr:rowOff>
    </xdr:to>
    <xdr:sp macro="" textlink="">
      <xdr:nvSpPr>
        <xdr:cNvPr id="326" name="フローチャート : 判断 325"/>
        <xdr:cNvSpPr/>
      </xdr:nvSpPr>
      <xdr:spPr>
        <a:xfrm>
          <a:off x="15240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76471</xdr:rowOff>
    </xdr:from>
    <xdr:ext cx="762000" cy="259045"/>
    <xdr:sp macro="" textlink="">
      <xdr:nvSpPr>
        <xdr:cNvPr id="327" name="テキスト ボックス 326"/>
        <xdr:cNvSpPr txBox="1"/>
      </xdr:nvSpPr>
      <xdr:spPr>
        <a:xfrm>
          <a:off x="14909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19</xdr:col>
      <xdr:colOff>482600</xdr:colOff>
      <xdr:row>65</xdr:row>
      <xdr:rowOff>118872</xdr:rowOff>
    </xdr:from>
    <xdr:to>
      <xdr:col>21</xdr:col>
      <xdr:colOff>0</xdr:colOff>
      <xdr:row>66</xdr:row>
      <xdr:rowOff>7747</xdr:rowOff>
    </xdr:to>
    <xdr:cxnSp macro="">
      <xdr:nvCxnSpPr>
        <xdr:cNvPr id="328" name="直線コネクタ 327"/>
        <xdr:cNvCxnSpPr/>
      </xdr:nvCxnSpPr>
      <xdr:spPr>
        <a:xfrm flipV="1">
          <a:off x="13512800" y="1126312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140970</xdr:rowOff>
    </xdr:from>
    <xdr:to>
      <xdr:col>21</xdr:col>
      <xdr:colOff>50800</xdr:colOff>
      <xdr:row>62</xdr:row>
      <xdr:rowOff>71120</xdr:rowOff>
    </xdr:to>
    <xdr:sp macro="" textlink="">
      <xdr:nvSpPr>
        <xdr:cNvPr id="329" name="フローチャート : 判断 328"/>
        <xdr:cNvSpPr/>
      </xdr:nvSpPr>
      <xdr:spPr>
        <a:xfrm>
          <a:off x="14351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81297</xdr:rowOff>
    </xdr:from>
    <xdr:ext cx="762000" cy="259045"/>
    <xdr:sp macro="" textlink="">
      <xdr:nvSpPr>
        <xdr:cNvPr id="330" name="テキスト ボックス 329"/>
        <xdr:cNvSpPr txBox="1"/>
      </xdr:nvSpPr>
      <xdr:spPr>
        <a:xfrm>
          <a:off x="14020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148209</xdr:rowOff>
    </xdr:from>
    <xdr:to>
      <xdr:col>19</xdr:col>
      <xdr:colOff>533400</xdr:colOff>
      <xdr:row>62</xdr:row>
      <xdr:rowOff>78359</xdr:rowOff>
    </xdr:to>
    <xdr:sp macro="" textlink="">
      <xdr:nvSpPr>
        <xdr:cNvPr id="331" name="フローチャート : 判断 330"/>
        <xdr:cNvSpPr/>
      </xdr:nvSpPr>
      <xdr:spPr>
        <a:xfrm>
          <a:off x="13462000" y="106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88536</xdr:rowOff>
    </xdr:from>
    <xdr:ext cx="762000" cy="259045"/>
    <xdr:sp macro="" textlink="">
      <xdr:nvSpPr>
        <xdr:cNvPr id="332" name="テキスト ボックス 331"/>
        <xdr:cNvSpPr txBox="1"/>
      </xdr:nvSpPr>
      <xdr:spPr>
        <a:xfrm>
          <a:off x="13131800" y="10375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65</xdr:row>
      <xdr:rowOff>46355</xdr:rowOff>
    </xdr:from>
    <xdr:to>
      <xdr:col>24</xdr:col>
      <xdr:colOff>609600</xdr:colOff>
      <xdr:row>65</xdr:row>
      <xdr:rowOff>147955</xdr:rowOff>
    </xdr:to>
    <xdr:sp macro="" textlink="">
      <xdr:nvSpPr>
        <xdr:cNvPr id="338" name="円/楕円 337"/>
        <xdr:cNvSpPr/>
      </xdr:nvSpPr>
      <xdr:spPr>
        <a:xfrm>
          <a:off x="16967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65</xdr:row>
      <xdr:rowOff>18432</xdr:rowOff>
    </xdr:from>
    <xdr:ext cx="762000" cy="259045"/>
    <xdr:sp macro="" textlink="">
      <xdr:nvSpPr>
        <xdr:cNvPr id="339" name="定員管理の状況該当値テキスト"/>
        <xdr:cNvSpPr txBox="1"/>
      </xdr:nvSpPr>
      <xdr:spPr>
        <a:xfrm>
          <a:off x="17106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8.85</a:t>
          </a:r>
          <a:endParaRPr kumimoji="1" lang="ja-JP" altLang="en-US" sz="1000" b="1">
            <a:solidFill>
              <a:srgbClr val="FF0000"/>
            </a:solidFill>
            <a:latin typeface="ＭＳ Ｐゴシック"/>
          </a:endParaRPr>
        </a:p>
      </xdr:txBody>
    </xdr:sp>
    <xdr:clientData/>
  </xdr:oneCellAnchor>
  <xdr:twoCellAnchor>
    <xdr:from>
      <xdr:col>23</xdr:col>
      <xdr:colOff>355600</xdr:colOff>
      <xdr:row>65</xdr:row>
      <xdr:rowOff>46355</xdr:rowOff>
    </xdr:from>
    <xdr:to>
      <xdr:col>23</xdr:col>
      <xdr:colOff>457200</xdr:colOff>
      <xdr:row>65</xdr:row>
      <xdr:rowOff>147955</xdr:rowOff>
    </xdr:to>
    <xdr:sp macro="" textlink="">
      <xdr:nvSpPr>
        <xdr:cNvPr id="340" name="円/楕円 339"/>
        <xdr:cNvSpPr/>
      </xdr:nvSpPr>
      <xdr:spPr>
        <a:xfrm>
          <a:off x="16129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65</xdr:row>
      <xdr:rowOff>132732</xdr:rowOff>
    </xdr:from>
    <xdr:ext cx="736600" cy="259045"/>
    <xdr:sp macro="" textlink="">
      <xdr:nvSpPr>
        <xdr:cNvPr id="341" name="テキスト ボックス 340"/>
        <xdr:cNvSpPr txBox="1"/>
      </xdr:nvSpPr>
      <xdr:spPr>
        <a:xfrm>
          <a:off x="15798800" y="11276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8.85</a:t>
          </a:r>
          <a:endParaRPr kumimoji="1" lang="ja-JP" altLang="en-US" sz="1000" b="1">
            <a:solidFill>
              <a:srgbClr val="FF0000"/>
            </a:solidFill>
            <a:latin typeface="ＭＳ Ｐゴシック"/>
          </a:endParaRPr>
        </a:p>
      </xdr:txBody>
    </xdr:sp>
    <xdr:clientData/>
  </xdr:oneCellAnchor>
  <xdr:twoCellAnchor>
    <xdr:from>
      <xdr:col>22</xdr:col>
      <xdr:colOff>152400</xdr:colOff>
      <xdr:row>65</xdr:row>
      <xdr:rowOff>63246</xdr:rowOff>
    </xdr:from>
    <xdr:to>
      <xdr:col>22</xdr:col>
      <xdr:colOff>254000</xdr:colOff>
      <xdr:row>65</xdr:row>
      <xdr:rowOff>164846</xdr:rowOff>
    </xdr:to>
    <xdr:sp macro="" textlink="">
      <xdr:nvSpPr>
        <xdr:cNvPr id="342" name="円/楕円 341"/>
        <xdr:cNvSpPr/>
      </xdr:nvSpPr>
      <xdr:spPr>
        <a:xfrm>
          <a:off x="15240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65</xdr:row>
      <xdr:rowOff>149623</xdr:rowOff>
    </xdr:from>
    <xdr:ext cx="762000" cy="259045"/>
    <xdr:sp macro="" textlink="">
      <xdr:nvSpPr>
        <xdr:cNvPr id="343" name="テキスト ボックス 342"/>
        <xdr:cNvSpPr txBox="1"/>
      </xdr:nvSpPr>
      <xdr:spPr>
        <a:xfrm>
          <a:off x="14909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20</xdr:col>
      <xdr:colOff>635000</xdr:colOff>
      <xdr:row>65</xdr:row>
      <xdr:rowOff>68072</xdr:rowOff>
    </xdr:from>
    <xdr:to>
      <xdr:col>21</xdr:col>
      <xdr:colOff>50800</xdr:colOff>
      <xdr:row>65</xdr:row>
      <xdr:rowOff>169672</xdr:rowOff>
    </xdr:to>
    <xdr:sp macro="" textlink="">
      <xdr:nvSpPr>
        <xdr:cNvPr id="344" name="円/楕円 343"/>
        <xdr:cNvSpPr/>
      </xdr:nvSpPr>
      <xdr:spPr>
        <a:xfrm>
          <a:off x="14351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65</xdr:row>
      <xdr:rowOff>154449</xdr:rowOff>
    </xdr:from>
    <xdr:ext cx="762000" cy="259045"/>
    <xdr:sp macro="" textlink="">
      <xdr:nvSpPr>
        <xdr:cNvPr id="345" name="テキスト ボックス 344"/>
        <xdr:cNvSpPr txBox="1"/>
      </xdr:nvSpPr>
      <xdr:spPr>
        <a:xfrm>
          <a:off x="14020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8.94</a:t>
          </a:r>
          <a:endParaRPr kumimoji="1" lang="ja-JP" altLang="en-US" sz="1000" b="1">
            <a:solidFill>
              <a:srgbClr val="FF0000"/>
            </a:solidFill>
            <a:latin typeface="ＭＳ Ｐゴシック"/>
          </a:endParaRPr>
        </a:p>
      </xdr:txBody>
    </xdr:sp>
    <xdr:clientData/>
  </xdr:oneCellAnchor>
  <xdr:twoCellAnchor>
    <xdr:from>
      <xdr:col>19</xdr:col>
      <xdr:colOff>431800</xdr:colOff>
      <xdr:row>65</xdr:row>
      <xdr:rowOff>128397</xdr:rowOff>
    </xdr:from>
    <xdr:to>
      <xdr:col>19</xdr:col>
      <xdr:colOff>533400</xdr:colOff>
      <xdr:row>66</xdr:row>
      <xdr:rowOff>58547</xdr:rowOff>
    </xdr:to>
    <xdr:sp macro="" textlink="">
      <xdr:nvSpPr>
        <xdr:cNvPr id="346" name="円/楕円 345"/>
        <xdr:cNvSpPr/>
      </xdr:nvSpPr>
      <xdr:spPr>
        <a:xfrm>
          <a:off x="13462000" y="1127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66</xdr:row>
      <xdr:rowOff>43324</xdr:rowOff>
    </xdr:from>
    <xdr:ext cx="762000" cy="259045"/>
    <xdr:sp macro="" textlink="">
      <xdr:nvSpPr>
        <xdr:cNvPr id="347" name="テキスト ボックス 346"/>
        <xdr:cNvSpPr txBox="1"/>
      </xdr:nvSpPr>
      <xdr:spPr>
        <a:xfrm>
          <a:off x="13131800" y="1135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昨年度に比べ</a:t>
          </a:r>
          <a:r>
            <a:rPr kumimoji="1" lang="en-US" altLang="ja-JP" sz="1300">
              <a:latin typeface="ＭＳ Ｐゴシック"/>
            </a:rPr>
            <a:t>0.6</a:t>
          </a:r>
          <a:r>
            <a:rPr kumimoji="1" lang="ja-JP" altLang="en-US" sz="1300">
              <a:latin typeface="ＭＳ Ｐゴシック"/>
            </a:rPr>
            <a:t>ポイント低下しているが、これは繰上償還の実施による市債残高の減少、市債の元利償還金に係る地方交付税の増加などによるものである。</a:t>
          </a:r>
        </a:p>
        <a:p>
          <a:r>
            <a:rPr kumimoji="1" lang="ja-JP" altLang="en-US" sz="1300">
              <a:latin typeface="ＭＳ Ｐゴシック"/>
            </a:rPr>
            <a:t>　今後も投資事業の計画的実施や将来負担の軽減策を講じながら、公債費の適正管理に努めていく。</a:t>
          </a: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166116</xdr:rowOff>
    </xdr:from>
    <xdr:to>
      <xdr:col>24</xdr:col>
      <xdr:colOff>558800</xdr:colOff>
      <xdr:row>45</xdr:row>
      <xdr:rowOff>90170</xdr:rowOff>
    </xdr:to>
    <xdr:cxnSp macro="">
      <xdr:nvCxnSpPr>
        <xdr:cNvPr id="374" name="直線コネクタ 373"/>
        <xdr:cNvCxnSpPr/>
      </xdr:nvCxnSpPr>
      <xdr:spPr>
        <a:xfrm flipV="1">
          <a:off x="17018000" y="6338316"/>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62247</xdr:rowOff>
    </xdr:from>
    <xdr:ext cx="762000" cy="259045"/>
    <xdr:sp macro="" textlink="">
      <xdr:nvSpPr>
        <xdr:cNvPr id="375" name="公債費負担の状況最小値テキスト"/>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a:t>
          </a:r>
          <a:endParaRPr kumimoji="1" lang="ja-JP" altLang="en-US" sz="1000" b="1">
            <a:latin typeface="ＭＳ Ｐゴシック"/>
          </a:endParaRPr>
        </a:p>
      </xdr:txBody>
    </xdr:sp>
    <xdr:clientData/>
  </xdr:oneCellAnchor>
  <xdr:twoCellAnchor>
    <xdr:from>
      <xdr:col>24</xdr:col>
      <xdr:colOff>469900</xdr:colOff>
      <xdr:row>45</xdr:row>
      <xdr:rowOff>90170</xdr:rowOff>
    </xdr:from>
    <xdr:to>
      <xdr:col>24</xdr:col>
      <xdr:colOff>647700</xdr:colOff>
      <xdr:row>45</xdr:row>
      <xdr:rowOff>90170</xdr:rowOff>
    </xdr:to>
    <xdr:cxnSp macro="">
      <xdr:nvCxnSpPr>
        <xdr:cNvPr id="376" name="直線コネクタ 375"/>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81043</xdr:rowOff>
    </xdr:from>
    <xdr:ext cx="762000" cy="259045"/>
    <xdr:sp macro="" textlink="">
      <xdr:nvSpPr>
        <xdr:cNvPr id="377" name="公債費負担の状況最大値テキスト"/>
        <xdr:cNvSpPr txBox="1"/>
      </xdr:nvSpPr>
      <xdr:spPr>
        <a:xfrm>
          <a:off x="17106900" y="608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0.8</a:t>
          </a:r>
          <a:endParaRPr kumimoji="1" lang="ja-JP" altLang="en-US" sz="1000" b="1">
            <a:latin typeface="ＭＳ Ｐゴシック"/>
          </a:endParaRPr>
        </a:p>
      </xdr:txBody>
    </xdr:sp>
    <xdr:clientData/>
  </xdr:oneCellAnchor>
  <xdr:twoCellAnchor>
    <xdr:from>
      <xdr:col>24</xdr:col>
      <xdr:colOff>469900</xdr:colOff>
      <xdr:row>36</xdr:row>
      <xdr:rowOff>166116</xdr:rowOff>
    </xdr:from>
    <xdr:to>
      <xdr:col>24</xdr:col>
      <xdr:colOff>647700</xdr:colOff>
      <xdr:row>36</xdr:row>
      <xdr:rowOff>166116</xdr:rowOff>
    </xdr:to>
    <xdr:cxnSp macro="">
      <xdr:nvCxnSpPr>
        <xdr:cNvPr id="378" name="直線コネクタ 377"/>
        <xdr:cNvCxnSpPr/>
      </xdr:nvCxnSpPr>
      <xdr:spPr>
        <a:xfrm>
          <a:off x="16929100" y="633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165608</xdr:rowOff>
    </xdr:from>
    <xdr:to>
      <xdr:col>24</xdr:col>
      <xdr:colOff>558800</xdr:colOff>
      <xdr:row>41</xdr:row>
      <xdr:rowOff>52070</xdr:rowOff>
    </xdr:to>
    <xdr:cxnSp macro="">
      <xdr:nvCxnSpPr>
        <xdr:cNvPr id="379" name="直線コネクタ 378"/>
        <xdr:cNvCxnSpPr/>
      </xdr:nvCxnSpPr>
      <xdr:spPr>
        <a:xfrm flipV="1">
          <a:off x="16179800" y="7023608"/>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154449</xdr:rowOff>
    </xdr:from>
    <xdr:ext cx="762000" cy="259045"/>
    <xdr:sp macro="" textlink="">
      <xdr:nvSpPr>
        <xdr:cNvPr id="380" name="公債費負担の状況平均値テキスト"/>
        <xdr:cNvSpPr txBox="1"/>
      </xdr:nvSpPr>
      <xdr:spPr>
        <a:xfrm>
          <a:off x="17106900" y="7012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10922</xdr:rowOff>
    </xdr:from>
    <xdr:to>
      <xdr:col>24</xdr:col>
      <xdr:colOff>609600</xdr:colOff>
      <xdr:row>41</xdr:row>
      <xdr:rowOff>112522</xdr:rowOff>
    </xdr:to>
    <xdr:sp macro="" textlink="">
      <xdr:nvSpPr>
        <xdr:cNvPr id="381" name="フローチャート : 判断 380"/>
        <xdr:cNvSpPr/>
      </xdr:nvSpPr>
      <xdr:spPr>
        <a:xfrm>
          <a:off x="169672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52070</xdr:rowOff>
    </xdr:from>
    <xdr:to>
      <xdr:col>23</xdr:col>
      <xdr:colOff>406400</xdr:colOff>
      <xdr:row>41</xdr:row>
      <xdr:rowOff>52070</xdr:rowOff>
    </xdr:to>
    <xdr:cxnSp macro="">
      <xdr:nvCxnSpPr>
        <xdr:cNvPr id="382" name="直線コネクタ 381"/>
        <xdr:cNvCxnSpPr/>
      </xdr:nvCxnSpPr>
      <xdr:spPr>
        <a:xfrm>
          <a:off x="15290800" y="7081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47244</xdr:rowOff>
    </xdr:from>
    <xdr:to>
      <xdr:col>23</xdr:col>
      <xdr:colOff>457200</xdr:colOff>
      <xdr:row>40</xdr:row>
      <xdr:rowOff>148844</xdr:rowOff>
    </xdr:to>
    <xdr:sp macro="" textlink="">
      <xdr:nvSpPr>
        <xdr:cNvPr id="383" name="フローチャート :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159021</xdr:rowOff>
    </xdr:from>
    <xdr:ext cx="736600" cy="259045"/>
    <xdr:sp macro="" textlink="">
      <xdr:nvSpPr>
        <xdr:cNvPr id="384" name="テキスト ボックス 383"/>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52070</xdr:rowOff>
    </xdr:from>
    <xdr:to>
      <xdr:col>22</xdr:col>
      <xdr:colOff>203200</xdr:colOff>
      <xdr:row>41</xdr:row>
      <xdr:rowOff>100330</xdr:rowOff>
    </xdr:to>
    <xdr:cxnSp macro="">
      <xdr:nvCxnSpPr>
        <xdr:cNvPr id="385" name="直線コネクタ 384"/>
        <xdr:cNvCxnSpPr/>
      </xdr:nvCxnSpPr>
      <xdr:spPr>
        <a:xfrm flipV="1">
          <a:off x="14401800" y="708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37592</xdr:rowOff>
    </xdr:from>
    <xdr:to>
      <xdr:col>22</xdr:col>
      <xdr:colOff>254000</xdr:colOff>
      <xdr:row>40</xdr:row>
      <xdr:rowOff>139192</xdr:rowOff>
    </xdr:to>
    <xdr:sp macro="" textlink="">
      <xdr:nvSpPr>
        <xdr:cNvPr id="386" name="フローチャート : 判断 385"/>
        <xdr:cNvSpPr/>
      </xdr:nvSpPr>
      <xdr:spPr>
        <a:xfrm>
          <a:off x="15240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149369</xdr:rowOff>
    </xdr:from>
    <xdr:ext cx="762000" cy="259045"/>
    <xdr:sp macro="" textlink="">
      <xdr:nvSpPr>
        <xdr:cNvPr id="387" name="テキスト ボックス 386"/>
        <xdr:cNvSpPr txBox="1"/>
      </xdr:nvSpPr>
      <xdr:spPr>
        <a:xfrm>
          <a:off x="14909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100330</xdr:rowOff>
    </xdr:from>
    <xdr:to>
      <xdr:col>21</xdr:col>
      <xdr:colOff>0</xdr:colOff>
      <xdr:row>42</xdr:row>
      <xdr:rowOff>64008</xdr:rowOff>
    </xdr:to>
    <xdr:cxnSp macro="">
      <xdr:nvCxnSpPr>
        <xdr:cNvPr id="388" name="直線コネクタ 387"/>
        <xdr:cNvCxnSpPr/>
      </xdr:nvCxnSpPr>
      <xdr:spPr>
        <a:xfrm flipV="1">
          <a:off x="13512800" y="712978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114808</xdr:rowOff>
    </xdr:from>
    <xdr:to>
      <xdr:col>21</xdr:col>
      <xdr:colOff>50800</xdr:colOff>
      <xdr:row>41</xdr:row>
      <xdr:rowOff>44958</xdr:rowOff>
    </xdr:to>
    <xdr:sp macro="" textlink="">
      <xdr:nvSpPr>
        <xdr:cNvPr id="389" name="フローチャート : 判断 388"/>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55135</xdr:rowOff>
    </xdr:from>
    <xdr:ext cx="762000" cy="259045"/>
    <xdr:sp macro="" textlink="">
      <xdr:nvSpPr>
        <xdr:cNvPr id="390" name="テキスト ボックス 389"/>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1270</xdr:rowOff>
    </xdr:from>
    <xdr:to>
      <xdr:col>19</xdr:col>
      <xdr:colOff>533400</xdr:colOff>
      <xdr:row>41</xdr:row>
      <xdr:rowOff>102870</xdr:rowOff>
    </xdr:to>
    <xdr:sp macro="" textlink="">
      <xdr:nvSpPr>
        <xdr:cNvPr id="391" name="フローチャート : 判断 390"/>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113047</xdr:rowOff>
    </xdr:from>
    <xdr:ext cx="762000" cy="259045"/>
    <xdr:sp macro="" textlink="">
      <xdr:nvSpPr>
        <xdr:cNvPr id="392" name="テキスト ボックス 391"/>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114808</xdr:rowOff>
    </xdr:from>
    <xdr:to>
      <xdr:col>24</xdr:col>
      <xdr:colOff>609600</xdr:colOff>
      <xdr:row>41</xdr:row>
      <xdr:rowOff>44958</xdr:rowOff>
    </xdr:to>
    <xdr:sp macro="" textlink="">
      <xdr:nvSpPr>
        <xdr:cNvPr id="398" name="円/楕円 397"/>
        <xdr:cNvSpPr/>
      </xdr:nvSpPr>
      <xdr:spPr>
        <a:xfrm>
          <a:off x="169672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131335</xdr:rowOff>
    </xdr:from>
    <xdr:ext cx="762000" cy="259045"/>
    <xdr:sp macro="" textlink="">
      <xdr:nvSpPr>
        <xdr:cNvPr id="399" name="公債費負担の状況該当値テキスト"/>
        <xdr:cNvSpPr txBox="1"/>
      </xdr:nvSpPr>
      <xdr:spPr>
        <a:xfrm>
          <a:off x="17106900" y="681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1270</xdr:rowOff>
    </xdr:from>
    <xdr:to>
      <xdr:col>23</xdr:col>
      <xdr:colOff>457200</xdr:colOff>
      <xdr:row>41</xdr:row>
      <xdr:rowOff>102870</xdr:rowOff>
    </xdr:to>
    <xdr:sp macro="" textlink="">
      <xdr:nvSpPr>
        <xdr:cNvPr id="400" name="円/楕円 399"/>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87647</xdr:rowOff>
    </xdr:from>
    <xdr:ext cx="736600" cy="259045"/>
    <xdr:sp macro="" textlink="">
      <xdr:nvSpPr>
        <xdr:cNvPr id="401" name="テキスト ボックス 400"/>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1270</xdr:rowOff>
    </xdr:from>
    <xdr:to>
      <xdr:col>22</xdr:col>
      <xdr:colOff>254000</xdr:colOff>
      <xdr:row>41</xdr:row>
      <xdr:rowOff>102870</xdr:rowOff>
    </xdr:to>
    <xdr:sp macro="" textlink="">
      <xdr:nvSpPr>
        <xdr:cNvPr id="402" name="円/楕円 401"/>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87647</xdr:rowOff>
    </xdr:from>
    <xdr:ext cx="762000" cy="259045"/>
    <xdr:sp macro="" textlink="">
      <xdr:nvSpPr>
        <xdr:cNvPr id="403" name="テキスト ボックス 402"/>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49530</xdr:rowOff>
    </xdr:from>
    <xdr:to>
      <xdr:col>21</xdr:col>
      <xdr:colOff>50800</xdr:colOff>
      <xdr:row>41</xdr:row>
      <xdr:rowOff>151130</xdr:rowOff>
    </xdr:to>
    <xdr:sp macro="" textlink="">
      <xdr:nvSpPr>
        <xdr:cNvPr id="404" name="円/楕円 403"/>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135907</xdr:rowOff>
    </xdr:from>
    <xdr:ext cx="762000" cy="259045"/>
    <xdr:sp macro="" textlink="">
      <xdr:nvSpPr>
        <xdr:cNvPr id="405" name="テキスト ボックス 404"/>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13208</xdr:rowOff>
    </xdr:from>
    <xdr:to>
      <xdr:col>19</xdr:col>
      <xdr:colOff>533400</xdr:colOff>
      <xdr:row>42</xdr:row>
      <xdr:rowOff>114808</xdr:rowOff>
    </xdr:to>
    <xdr:sp macro="" textlink="">
      <xdr:nvSpPr>
        <xdr:cNvPr id="406" name="円/楕円 405"/>
        <xdr:cNvSpPr/>
      </xdr:nvSpPr>
      <xdr:spPr>
        <a:xfrm>
          <a:off x="13462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99585</xdr:rowOff>
    </xdr:from>
    <xdr:ext cx="762000" cy="259045"/>
    <xdr:sp macro="" textlink="">
      <xdr:nvSpPr>
        <xdr:cNvPr id="407" name="テキスト ボックス 406"/>
        <xdr:cNvSpPr txBox="1"/>
      </xdr:nvSpPr>
      <xdr:spPr>
        <a:xfrm>
          <a:off x="13131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[61.2%]</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前年度に比べ</a:t>
          </a:r>
          <a:r>
            <a:rPr kumimoji="1" lang="en-US" altLang="ja-JP" sz="1300">
              <a:latin typeface="ＭＳ Ｐゴシック"/>
            </a:rPr>
            <a:t>0.3</a:t>
          </a:r>
          <a:r>
            <a:rPr kumimoji="1" lang="ja-JP" altLang="en-US" sz="1300">
              <a:latin typeface="ＭＳ Ｐゴシック"/>
            </a:rPr>
            <a:t>ポイント低下しているが、これは普通会計や公共下水道事業特別会会計をはじめとした各会計の市債残高が減少していることに加え、鶴岡市行財政改革に基づく定員管理適正化を行ったことなどにより退職手当見込額が減ったことによるものである。</a:t>
          </a:r>
        </a:p>
        <a:p>
          <a:r>
            <a:rPr kumimoji="1" lang="ja-JP" altLang="en-US" sz="1300">
              <a:latin typeface="ＭＳ Ｐゴシック"/>
            </a:rPr>
            <a:t>　今後も、市債の繰上償還による市債残高の低減や、適正な債務負担行為の設定のほか、適正なプライオリティと費用対効果に基づく投資事業の実施など、更なる将来負担の軽減に努めていく。</a:t>
          </a: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136192</xdr:rowOff>
    </xdr:to>
    <xdr:cxnSp macro="">
      <xdr:nvCxnSpPr>
        <xdr:cNvPr id="438" name="直線コネクタ 437"/>
        <xdr:cNvCxnSpPr/>
      </xdr:nvCxnSpPr>
      <xdr:spPr>
        <a:xfrm flipV="1">
          <a:off x="17018000" y="2313214"/>
          <a:ext cx="0" cy="15948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108269</xdr:rowOff>
    </xdr:from>
    <xdr:ext cx="762000" cy="259045"/>
    <xdr:sp macro="" textlink="">
      <xdr:nvSpPr>
        <xdr:cNvPr id="439" name="将来負担の状況最小値テキスト"/>
        <xdr:cNvSpPr txBox="1"/>
      </xdr:nvSpPr>
      <xdr:spPr>
        <a:xfrm>
          <a:off x="17106900" y="388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138.8</a:t>
          </a:r>
          <a:endParaRPr kumimoji="1" lang="ja-JP" altLang="en-US" sz="1000" b="1">
            <a:latin typeface="ＭＳ Ｐゴシック"/>
          </a:endParaRPr>
        </a:p>
      </xdr:txBody>
    </xdr:sp>
    <xdr:clientData/>
  </xdr:oneCellAnchor>
  <xdr:twoCellAnchor>
    <xdr:from>
      <xdr:col>24</xdr:col>
      <xdr:colOff>469900</xdr:colOff>
      <xdr:row>22</xdr:row>
      <xdr:rowOff>136192</xdr:rowOff>
    </xdr:from>
    <xdr:to>
      <xdr:col>24</xdr:col>
      <xdr:colOff>647700</xdr:colOff>
      <xdr:row>22</xdr:row>
      <xdr:rowOff>136192</xdr:rowOff>
    </xdr:to>
    <xdr:cxnSp macro="">
      <xdr:nvCxnSpPr>
        <xdr:cNvPr id="440" name="直線コネクタ 439"/>
        <xdr:cNvCxnSpPr/>
      </xdr:nvCxnSpPr>
      <xdr:spPr>
        <a:xfrm>
          <a:off x="16929100" y="3908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1"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101781</xdr:rowOff>
    </xdr:from>
    <xdr:to>
      <xdr:col>24</xdr:col>
      <xdr:colOff>558800</xdr:colOff>
      <xdr:row>17</xdr:row>
      <xdr:rowOff>105229</xdr:rowOff>
    </xdr:to>
    <xdr:cxnSp macro="">
      <xdr:nvCxnSpPr>
        <xdr:cNvPr id="443" name="直線コネクタ 442"/>
        <xdr:cNvCxnSpPr/>
      </xdr:nvCxnSpPr>
      <xdr:spPr>
        <a:xfrm flipV="1">
          <a:off x="16179800" y="3016431"/>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145886</xdr:rowOff>
    </xdr:from>
    <xdr:ext cx="762000" cy="259045"/>
    <xdr:sp macro="" textlink="">
      <xdr:nvSpPr>
        <xdr:cNvPr id="444" name="将来負担の状況平均値テキスト"/>
        <xdr:cNvSpPr txBox="1"/>
      </xdr:nvSpPr>
      <xdr:spPr>
        <a:xfrm>
          <a:off x="17106900" y="27176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53.1</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129359</xdr:rowOff>
    </xdr:from>
    <xdr:to>
      <xdr:col>24</xdr:col>
      <xdr:colOff>609600</xdr:colOff>
      <xdr:row>17</xdr:row>
      <xdr:rowOff>59509</xdr:rowOff>
    </xdr:to>
    <xdr:sp macro="" textlink="">
      <xdr:nvSpPr>
        <xdr:cNvPr id="445" name="フローチャート : 判断 444"/>
        <xdr:cNvSpPr/>
      </xdr:nvSpPr>
      <xdr:spPr>
        <a:xfrm>
          <a:off x="169672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105229</xdr:rowOff>
    </xdr:from>
    <xdr:to>
      <xdr:col>23</xdr:col>
      <xdr:colOff>406400</xdr:colOff>
      <xdr:row>17</xdr:row>
      <xdr:rowOff>148892</xdr:rowOff>
    </xdr:to>
    <xdr:cxnSp macro="">
      <xdr:nvCxnSpPr>
        <xdr:cNvPr id="446" name="直線コネクタ 445"/>
        <xdr:cNvCxnSpPr/>
      </xdr:nvCxnSpPr>
      <xdr:spPr>
        <a:xfrm flipV="1">
          <a:off x="15290800" y="3019879"/>
          <a:ext cx="889000" cy="4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91682</xdr:rowOff>
    </xdr:from>
    <xdr:to>
      <xdr:col>23</xdr:col>
      <xdr:colOff>457200</xdr:colOff>
      <xdr:row>16</xdr:row>
      <xdr:rowOff>21832</xdr:rowOff>
    </xdr:to>
    <xdr:sp macro="" textlink="">
      <xdr:nvSpPr>
        <xdr:cNvPr id="447" name="フローチャート : 判断 446"/>
        <xdr:cNvSpPr/>
      </xdr:nvSpPr>
      <xdr:spPr>
        <a:xfrm>
          <a:off x="16129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32009</xdr:rowOff>
    </xdr:from>
    <xdr:ext cx="736600" cy="259045"/>
    <xdr:sp macro="" textlink="">
      <xdr:nvSpPr>
        <xdr:cNvPr id="448" name="テキスト ボックス 447"/>
        <xdr:cNvSpPr txBox="1"/>
      </xdr:nvSpPr>
      <xdr:spPr>
        <a:xfrm>
          <a:off x="15798800" y="2432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34.9</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148892</xdr:rowOff>
    </xdr:from>
    <xdr:to>
      <xdr:col>22</xdr:col>
      <xdr:colOff>203200</xdr:colOff>
      <xdr:row>18</xdr:row>
      <xdr:rowOff>139458</xdr:rowOff>
    </xdr:to>
    <xdr:cxnSp macro="">
      <xdr:nvCxnSpPr>
        <xdr:cNvPr id="449" name="直線コネクタ 448"/>
        <xdr:cNvCxnSpPr/>
      </xdr:nvCxnSpPr>
      <xdr:spPr>
        <a:xfrm flipV="1">
          <a:off x="14401800" y="3063542"/>
          <a:ext cx="889000" cy="16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79042</xdr:rowOff>
    </xdr:from>
    <xdr:to>
      <xdr:col>22</xdr:col>
      <xdr:colOff>254000</xdr:colOff>
      <xdr:row>16</xdr:row>
      <xdr:rowOff>9192</xdr:rowOff>
    </xdr:to>
    <xdr:sp macro="" textlink="">
      <xdr:nvSpPr>
        <xdr:cNvPr id="450" name="フローチャート : 判断 449"/>
        <xdr:cNvSpPr/>
      </xdr:nvSpPr>
      <xdr:spPr>
        <a:xfrm>
          <a:off x="15240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19369</xdr:rowOff>
    </xdr:from>
    <xdr:ext cx="762000" cy="259045"/>
    <xdr:sp macro="" textlink="">
      <xdr:nvSpPr>
        <xdr:cNvPr id="451" name="テキスト ボックス 450"/>
        <xdr:cNvSpPr txBox="1"/>
      </xdr:nvSpPr>
      <xdr:spPr>
        <a:xfrm>
          <a:off x="14909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139458</xdr:rowOff>
    </xdr:from>
    <xdr:to>
      <xdr:col>21</xdr:col>
      <xdr:colOff>0</xdr:colOff>
      <xdr:row>19</xdr:row>
      <xdr:rowOff>128875</xdr:rowOff>
    </xdr:to>
    <xdr:cxnSp macro="">
      <xdr:nvCxnSpPr>
        <xdr:cNvPr id="452" name="直線コネクタ 451"/>
        <xdr:cNvCxnSpPr/>
      </xdr:nvCxnSpPr>
      <xdr:spPr>
        <a:xfrm flipV="1">
          <a:off x="13512800" y="322555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122706</xdr:rowOff>
    </xdr:from>
    <xdr:to>
      <xdr:col>21</xdr:col>
      <xdr:colOff>50800</xdr:colOff>
      <xdr:row>16</xdr:row>
      <xdr:rowOff>52856</xdr:rowOff>
    </xdr:to>
    <xdr:sp macro="" textlink="">
      <xdr:nvSpPr>
        <xdr:cNvPr id="453" name="フローチャート : 判断 452"/>
        <xdr:cNvSpPr/>
      </xdr:nvSpPr>
      <xdr:spPr>
        <a:xfrm>
          <a:off x="14351000" y="26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63033</xdr:rowOff>
    </xdr:from>
    <xdr:ext cx="762000" cy="259045"/>
    <xdr:sp macro="" textlink="">
      <xdr:nvSpPr>
        <xdr:cNvPr id="454" name="テキスト ボックス 453"/>
        <xdr:cNvSpPr txBox="1"/>
      </xdr:nvSpPr>
      <xdr:spPr>
        <a:xfrm>
          <a:off x="14020800" y="246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48925</xdr:rowOff>
    </xdr:from>
    <xdr:to>
      <xdr:col>19</xdr:col>
      <xdr:colOff>533400</xdr:colOff>
      <xdr:row>16</xdr:row>
      <xdr:rowOff>150525</xdr:rowOff>
    </xdr:to>
    <xdr:sp macro="" textlink="">
      <xdr:nvSpPr>
        <xdr:cNvPr id="455" name="フローチャート : 判断 454"/>
        <xdr:cNvSpPr/>
      </xdr:nvSpPr>
      <xdr:spPr>
        <a:xfrm>
          <a:off x="13462000" y="27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160702</xdr:rowOff>
    </xdr:from>
    <xdr:ext cx="762000" cy="259045"/>
    <xdr:sp macro="" textlink="">
      <xdr:nvSpPr>
        <xdr:cNvPr id="456" name="テキスト ボックス 455"/>
        <xdr:cNvSpPr txBox="1"/>
      </xdr:nvSpPr>
      <xdr:spPr>
        <a:xfrm>
          <a:off x="13131800" y="256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17</xdr:row>
      <xdr:rowOff>50981</xdr:rowOff>
    </xdr:from>
    <xdr:to>
      <xdr:col>24</xdr:col>
      <xdr:colOff>609600</xdr:colOff>
      <xdr:row>17</xdr:row>
      <xdr:rowOff>152581</xdr:rowOff>
    </xdr:to>
    <xdr:sp macro="" textlink="">
      <xdr:nvSpPr>
        <xdr:cNvPr id="462" name="円/楕円 461"/>
        <xdr:cNvSpPr/>
      </xdr:nvSpPr>
      <xdr:spPr>
        <a:xfrm>
          <a:off x="16967200" y="296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23058</xdr:rowOff>
    </xdr:from>
    <xdr:ext cx="762000" cy="259045"/>
    <xdr:sp macro="" textlink="">
      <xdr:nvSpPr>
        <xdr:cNvPr id="463" name="将来負担の状況該当値テキスト"/>
        <xdr:cNvSpPr txBox="1"/>
      </xdr:nvSpPr>
      <xdr:spPr>
        <a:xfrm>
          <a:off x="17106900" y="293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54429</xdr:rowOff>
    </xdr:from>
    <xdr:to>
      <xdr:col>23</xdr:col>
      <xdr:colOff>457200</xdr:colOff>
      <xdr:row>17</xdr:row>
      <xdr:rowOff>156029</xdr:rowOff>
    </xdr:to>
    <xdr:sp macro="" textlink="">
      <xdr:nvSpPr>
        <xdr:cNvPr id="464" name="円/楕円 463"/>
        <xdr:cNvSpPr/>
      </xdr:nvSpPr>
      <xdr:spPr>
        <a:xfrm>
          <a:off x="161290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140806</xdr:rowOff>
    </xdr:from>
    <xdr:ext cx="736600" cy="259045"/>
    <xdr:sp macro="" textlink="">
      <xdr:nvSpPr>
        <xdr:cNvPr id="465" name="テキスト ボックス 464"/>
        <xdr:cNvSpPr txBox="1"/>
      </xdr:nvSpPr>
      <xdr:spPr>
        <a:xfrm>
          <a:off x="15798800" y="3055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61.5</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98092</xdr:rowOff>
    </xdr:from>
    <xdr:to>
      <xdr:col>22</xdr:col>
      <xdr:colOff>254000</xdr:colOff>
      <xdr:row>18</xdr:row>
      <xdr:rowOff>28242</xdr:rowOff>
    </xdr:to>
    <xdr:sp macro="" textlink="">
      <xdr:nvSpPr>
        <xdr:cNvPr id="466" name="円/楕円 465"/>
        <xdr:cNvSpPr/>
      </xdr:nvSpPr>
      <xdr:spPr>
        <a:xfrm>
          <a:off x="15240000" y="301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13019</xdr:rowOff>
    </xdr:from>
    <xdr:ext cx="762000" cy="259045"/>
    <xdr:sp macro="" textlink="">
      <xdr:nvSpPr>
        <xdr:cNvPr id="467" name="テキスト ボックス 466"/>
        <xdr:cNvSpPr txBox="1"/>
      </xdr:nvSpPr>
      <xdr:spPr>
        <a:xfrm>
          <a:off x="14909800" y="3099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88658</xdr:rowOff>
    </xdr:from>
    <xdr:to>
      <xdr:col>21</xdr:col>
      <xdr:colOff>50800</xdr:colOff>
      <xdr:row>19</xdr:row>
      <xdr:rowOff>18808</xdr:rowOff>
    </xdr:to>
    <xdr:sp macro="" textlink="">
      <xdr:nvSpPr>
        <xdr:cNvPr id="468" name="円/楕円 467"/>
        <xdr:cNvSpPr/>
      </xdr:nvSpPr>
      <xdr:spPr>
        <a:xfrm>
          <a:off x="14351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3585</xdr:rowOff>
    </xdr:from>
    <xdr:ext cx="762000" cy="259045"/>
    <xdr:sp macro="" textlink="">
      <xdr:nvSpPr>
        <xdr:cNvPr id="469" name="テキスト ボックス 468"/>
        <xdr:cNvSpPr txBox="1"/>
      </xdr:nvSpPr>
      <xdr:spPr>
        <a:xfrm>
          <a:off x="14020800" y="32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79.4</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78075</xdr:rowOff>
    </xdr:from>
    <xdr:to>
      <xdr:col>19</xdr:col>
      <xdr:colOff>533400</xdr:colOff>
      <xdr:row>20</xdr:row>
      <xdr:rowOff>8225</xdr:rowOff>
    </xdr:to>
    <xdr:sp macro="" textlink="">
      <xdr:nvSpPr>
        <xdr:cNvPr id="470" name="円/楕円 469"/>
        <xdr:cNvSpPr/>
      </xdr:nvSpPr>
      <xdr:spPr>
        <a:xfrm>
          <a:off x="13462000" y="333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164452</xdr:rowOff>
    </xdr:from>
    <xdr:ext cx="762000" cy="259045"/>
    <xdr:sp macro="" textlink="">
      <xdr:nvSpPr>
        <xdr:cNvPr id="471" name="テキスト ボックス 470"/>
        <xdr:cNvSpPr txBox="1"/>
      </xdr:nvSpPr>
      <xdr:spPr>
        <a:xfrm>
          <a:off x="13131800" y="342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130,108
129,445
1,311.53
72,260,433
68,055,323
4,048,955
39,451,849
72,309,768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61.2</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人件費に係る経常収支比率は前年度と比較して</a:t>
          </a:r>
          <a:r>
            <a:rPr kumimoji="1" lang="en-US" altLang="ja-JP" sz="1300">
              <a:latin typeface="ＭＳ Ｐゴシック"/>
            </a:rPr>
            <a:t>0.4</a:t>
          </a:r>
          <a:r>
            <a:rPr kumimoji="1" lang="ja-JP" altLang="en-US" sz="1300">
              <a:latin typeface="ＭＳ Ｐゴシック"/>
            </a:rPr>
            <a:t>ポイント低下した。これは、定員適正化計画に基づく組織機構の簡素合理化を着実に進めた結果として職員数が減員となり、全体として人件費が減少していることによる。</a:t>
          </a:r>
        </a:p>
        <a:p>
          <a:r>
            <a:rPr kumimoji="1" lang="ja-JP" altLang="en-US" sz="1300">
              <a:latin typeface="ＭＳ Ｐゴシック"/>
            </a:rPr>
            <a:t>　一方で、類似団体と比較すると高い水準となっていることから、更なる組織機構の見直しや民間委託の推進により定員の適正化に努める。</a:t>
          </a: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28.0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26.0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127000</xdr:rowOff>
    </xdr:from>
    <xdr:to>
      <xdr:col>7</xdr:col>
      <xdr:colOff>15875</xdr:colOff>
      <xdr:row>41</xdr:row>
      <xdr:rowOff>102507</xdr:rowOff>
    </xdr:to>
    <xdr:cxnSp macro="">
      <xdr:nvCxnSpPr>
        <xdr:cNvPr id="63" name="直線コネクタ 62"/>
        <xdr:cNvCxnSpPr/>
      </xdr:nvCxnSpPr>
      <xdr:spPr>
        <a:xfrm flipV="1">
          <a:off x="4826000" y="56134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74584</xdr:rowOff>
    </xdr:from>
    <xdr:ext cx="762000" cy="259045"/>
    <xdr:sp macro="" textlink="">
      <xdr:nvSpPr>
        <xdr:cNvPr id="64" name="人件費最小値テキスト"/>
        <xdr:cNvSpPr txBox="1"/>
      </xdr:nvSpPr>
      <xdr:spPr>
        <a:xfrm>
          <a:off x="4914900" y="710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6</xdr:col>
      <xdr:colOff>612775</xdr:colOff>
      <xdr:row>41</xdr:row>
      <xdr:rowOff>102507</xdr:rowOff>
    </xdr:from>
    <xdr:to>
      <xdr:col>7</xdr:col>
      <xdr:colOff>104775</xdr:colOff>
      <xdr:row>41</xdr:row>
      <xdr:rowOff>102507</xdr:rowOff>
    </xdr:to>
    <xdr:cxnSp macro="">
      <xdr:nvCxnSpPr>
        <xdr:cNvPr id="65" name="直線コネクタ 64"/>
        <xdr:cNvCxnSpPr/>
      </xdr:nvCxnSpPr>
      <xdr:spPr>
        <a:xfrm>
          <a:off x="4737100" y="7131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41927</xdr:rowOff>
    </xdr:from>
    <xdr:ext cx="762000" cy="259045"/>
    <xdr:sp macro="" textlink="">
      <xdr:nvSpPr>
        <xdr:cNvPr id="66"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18.1</a:t>
          </a:r>
          <a:endParaRPr kumimoji="1" lang="ja-JP" altLang="en-US" sz="1000" b="1">
            <a:latin typeface="ＭＳ Ｐゴシック"/>
          </a:endParaRPr>
        </a:p>
      </xdr:txBody>
    </xdr:sp>
    <xdr:clientData/>
  </xdr:oneCellAnchor>
  <xdr:twoCellAnchor>
    <xdr:from>
      <xdr:col>6</xdr:col>
      <xdr:colOff>612775</xdr:colOff>
      <xdr:row>32</xdr:row>
      <xdr:rowOff>127000</xdr:rowOff>
    </xdr:from>
    <xdr:to>
      <xdr:col>7</xdr:col>
      <xdr:colOff>104775</xdr:colOff>
      <xdr:row>32</xdr:row>
      <xdr:rowOff>127000</xdr:rowOff>
    </xdr:to>
    <xdr:cxnSp macro="">
      <xdr:nvCxnSpPr>
        <xdr:cNvPr id="67" name="直線コネクタ 66"/>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20864</xdr:rowOff>
    </xdr:from>
    <xdr:to>
      <xdr:col>7</xdr:col>
      <xdr:colOff>15875</xdr:colOff>
      <xdr:row>37</xdr:row>
      <xdr:rowOff>86178</xdr:rowOff>
    </xdr:to>
    <xdr:cxnSp macro="">
      <xdr:nvCxnSpPr>
        <xdr:cNvPr id="68" name="直線コネクタ 67"/>
        <xdr:cNvCxnSpPr/>
      </xdr:nvCxnSpPr>
      <xdr:spPr>
        <a:xfrm flipV="1">
          <a:off x="3987800" y="6364514"/>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76399</xdr:rowOff>
    </xdr:from>
    <xdr:ext cx="762000" cy="259045"/>
    <xdr:sp macro="" textlink="">
      <xdr:nvSpPr>
        <xdr:cNvPr id="69" name="人件費平均値テキスト"/>
        <xdr:cNvSpPr txBox="1"/>
      </xdr:nvSpPr>
      <xdr:spPr>
        <a:xfrm>
          <a:off x="4914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59872</xdr:rowOff>
    </xdr:from>
    <xdr:to>
      <xdr:col>7</xdr:col>
      <xdr:colOff>66675</xdr:colOff>
      <xdr:row>36</xdr:row>
      <xdr:rowOff>161472</xdr:rowOff>
    </xdr:to>
    <xdr:sp macro="" textlink="">
      <xdr:nvSpPr>
        <xdr:cNvPr id="70" name="フローチャート : 判断 69"/>
        <xdr:cNvSpPr/>
      </xdr:nvSpPr>
      <xdr:spPr>
        <a:xfrm>
          <a:off x="4775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86178</xdr:rowOff>
    </xdr:from>
    <xdr:to>
      <xdr:col>5</xdr:col>
      <xdr:colOff>549275</xdr:colOff>
      <xdr:row>37</xdr:row>
      <xdr:rowOff>151493</xdr:rowOff>
    </xdr:to>
    <xdr:cxnSp macro="">
      <xdr:nvCxnSpPr>
        <xdr:cNvPr id="71" name="直線コネクタ 70"/>
        <xdr:cNvCxnSpPr/>
      </xdr:nvCxnSpPr>
      <xdr:spPr>
        <a:xfrm flipV="1">
          <a:off x="3098800" y="6429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43543</xdr:rowOff>
    </xdr:from>
    <xdr:to>
      <xdr:col>5</xdr:col>
      <xdr:colOff>600075</xdr:colOff>
      <xdr:row>36</xdr:row>
      <xdr:rowOff>145143</xdr:rowOff>
    </xdr:to>
    <xdr:sp macro="" textlink="">
      <xdr:nvSpPr>
        <xdr:cNvPr id="72" name="フローチャート : 判断 71"/>
        <xdr:cNvSpPr/>
      </xdr:nvSpPr>
      <xdr:spPr>
        <a:xfrm>
          <a:off x="3937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155320</xdr:rowOff>
    </xdr:from>
    <xdr:ext cx="736600" cy="259045"/>
    <xdr:sp macro="" textlink="">
      <xdr:nvSpPr>
        <xdr:cNvPr id="73" name="テキスト ボックス 72"/>
        <xdr:cNvSpPr txBox="1"/>
      </xdr:nvSpPr>
      <xdr:spPr>
        <a:xfrm>
          <a:off x="3606800" y="598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151493</xdr:rowOff>
    </xdr:from>
    <xdr:to>
      <xdr:col>4</xdr:col>
      <xdr:colOff>346075</xdr:colOff>
      <xdr:row>38</xdr:row>
      <xdr:rowOff>12700</xdr:rowOff>
    </xdr:to>
    <xdr:cxnSp macro="">
      <xdr:nvCxnSpPr>
        <xdr:cNvPr id="74" name="直線コネクタ 73"/>
        <xdr:cNvCxnSpPr/>
      </xdr:nvCxnSpPr>
      <xdr:spPr>
        <a:xfrm flipV="1">
          <a:off x="2209800" y="64951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166007</xdr:rowOff>
    </xdr:from>
    <xdr:to>
      <xdr:col>4</xdr:col>
      <xdr:colOff>396875</xdr:colOff>
      <xdr:row>38</xdr:row>
      <xdr:rowOff>96157</xdr:rowOff>
    </xdr:to>
    <xdr:sp macro="" textlink="">
      <xdr:nvSpPr>
        <xdr:cNvPr id="75" name="フローチャート : 判断 74"/>
        <xdr:cNvSpPr/>
      </xdr:nvSpPr>
      <xdr:spPr>
        <a:xfrm>
          <a:off x="3048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80934</xdr:rowOff>
    </xdr:from>
    <xdr:ext cx="762000" cy="259045"/>
    <xdr:sp macro="" textlink="">
      <xdr:nvSpPr>
        <xdr:cNvPr id="76" name="テキスト ボックス 75"/>
        <xdr:cNvSpPr txBox="1"/>
      </xdr:nvSpPr>
      <xdr:spPr>
        <a:xfrm>
          <a:off x="2717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12700</xdr:rowOff>
    </xdr:from>
    <xdr:to>
      <xdr:col>3</xdr:col>
      <xdr:colOff>142875</xdr:colOff>
      <xdr:row>39</xdr:row>
      <xdr:rowOff>102507</xdr:rowOff>
    </xdr:to>
    <xdr:cxnSp macro="">
      <xdr:nvCxnSpPr>
        <xdr:cNvPr id="77" name="直線コネクタ 76"/>
        <xdr:cNvCxnSpPr/>
      </xdr:nvCxnSpPr>
      <xdr:spPr>
        <a:xfrm flipV="1">
          <a:off x="1320800" y="6527800"/>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166007</xdr:rowOff>
    </xdr:from>
    <xdr:to>
      <xdr:col>3</xdr:col>
      <xdr:colOff>193675</xdr:colOff>
      <xdr:row>38</xdr:row>
      <xdr:rowOff>96157</xdr:rowOff>
    </xdr:to>
    <xdr:sp macro="" textlink="">
      <xdr:nvSpPr>
        <xdr:cNvPr id="78" name="フローチャート : 判断 77"/>
        <xdr:cNvSpPr/>
      </xdr:nvSpPr>
      <xdr:spPr>
        <a:xfrm>
          <a:off x="2159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80934</xdr:rowOff>
    </xdr:from>
    <xdr:ext cx="762000" cy="259045"/>
    <xdr:sp macro="" textlink="">
      <xdr:nvSpPr>
        <xdr:cNvPr id="79" name="テキスト ボックス 78"/>
        <xdr:cNvSpPr txBox="1"/>
      </xdr:nvSpPr>
      <xdr:spPr>
        <a:xfrm>
          <a:off x="1828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574675</xdr:colOff>
      <xdr:row>39</xdr:row>
      <xdr:rowOff>51707</xdr:rowOff>
    </xdr:from>
    <xdr:to>
      <xdr:col>1</xdr:col>
      <xdr:colOff>676275</xdr:colOff>
      <xdr:row>39</xdr:row>
      <xdr:rowOff>153307</xdr:rowOff>
    </xdr:to>
    <xdr:sp macro="" textlink="">
      <xdr:nvSpPr>
        <xdr:cNvPr id="80" name="フローチャート : 判断 79"/>
        <xdr:cNvSpPr/>
      </xdr:nvSpPr>
      <xdr:spPr>
        <a:xfrm>
          <a:off x="1270000" y="6738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163484</xdr:rowOff>
    </xdr:from>
    <xdr:ext cx="762000" cy="259045"/>
    <xdr:sp macro="" textlink="">
      <xdr:nvSpPr>
        <xdr:cNvPr id="81" name="テキスト ボックス 80"/>
        <xdr:cNvSpPr txBox="1"/>
      </xdr:nvSpPr>
      <xdr:spPr>
        <a:xfrm>
          <a:off x="939800" y="650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141514</xdr:rowOff>
    </xdr:from>
    <xdr:to>
      <xdr:col>7</xdr:col>
      <xdr:colOff>66675</xdr:colOff>
      <xdr:row>37</xdr:row>
      <xdr:rowOff>71664</xdr:rowOff>
    </xdr:to>
    <xdr:sp macro="" textlink="">
      <xdr:nvSpPr>
        <xdr:cNvPr id="87" name="円/楕円 86"/>
        <xdr:cNvSpPr/>
      </xdr:nvSpPr>
      <xdr:spPr>
        <a:xfrm>
          <a:off x="47752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113591</xdr:rowOff>
    </xdr:from>
    <xdr:ext cx="762000" cy="259045"/>
    <xdr:sp macro="" textlink="">
      <xdr:nvSpPr>
        <xdr:cNvPr id="88" name="人件費該当値テキスト"/>
        <xdr:cNvSpPr txBox="1"/>
      </xdr:nvSpPr>
      <xdr:spPr>
        <a:xfrm>
          <a:off x="49149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35378</xdr:rowOff>
    </xdr:from>
    <xdr:to>
      <xdr:col>5</xdr:col>
      <xdr:colOff>600075</xdr:colOff>
      <xdr:row>37</xdr:row>
      <xdr:rowOff>136978</xdr:rowOff>
    </xdr:to>
    <xdr:sp macro="" textlink="">
      <xdr:nvSpPr>
        <xdr:cNvPr id="89" name="円/楕円 88"/>
        <xdr:cNvSpPr/>
      </xdr:nvSpPr>
      <xdr:spPr>
        <a:xfrm>
          <a:off x="3937000" y="637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121755</xdr:rowOff>
    </xdr:from>
    <xdr:ext cx="736600" cy="259045"/>
    <xdr:sp macro="" textlink="">
      <xdr:nvSpPr>
        <xdr:cNvPr id="90" name="テキスト ボックス 89"/>
        <xdr:cNvSpPr txBox="1"/>
      </xdr:nvSpPr>
      <xdr:spPr>
        <a:xfrm>
          <a:off x="3606800" y="646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100693</xdr:rowOff>
    </xdr:from>
    <xdr:to>
      <xdr:col>4</xdr:col>
      <xdr:colOff>396875</xdr:colOff>
      <xdr:row>38</xdr:row>
      <xdr:rowOff>30843</xdr:rowOff>
    </xdr:to>
    <xdr:sp macro="" textlink="">
      <xdr:nvSpPr>
        <xdr:cNvPr id="91" name="円/楕円 90"/>
        <xdr:cNvSpPr/>
      </xdr:nvSpPr>
      <xdr:spPr>
        <a:xfrm>
          <a:off x="3048000" y="644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41020</xdr:rowOff>
    </xdr:from>
    <xdr:ext cx="762000" cy="259045"/>
    <xdr:sp macro="" textlink="">
      <xdr:nvSpPr>
        <xdr:cNvPr id="92" name="テキスト ボックス 91"/>
        <xdr:cNvSpPr txBox="1"/>
      </xdr:nvSpPr>
      <xdr:spPr>
        <a:xfrm>
          <a:off x="2717800" y="621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133350</xdr:rowOff>
    </xdr:from>
    <xdr:to>
      <xdr:col>3</xdr:col>
      <xdr:colOff>193675</xdr:colOff>
      <xdr:row>38</xdr:row>
      <xdr:rowOff>63500</xdr:rowOff>
    </xdr:to>
    <xdr:sp macro="" textlink="">
      <xdr:nvSpPr>
        <xdr:cNvPr id="93" name="円/楕円 92"/>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73677</xdr:rowOff>
    </xdr:from>
    <xdr:ext cx="762000" cy="259045"/>
    <xdr:sp macro="" textlink="">
      <xdr:nvSpPr>
        <xdr:cNvPr id="94" name="テキスト ボックス 93"/>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a:t>
          </a:r>
          <a:endParaRPr kumimoji="1" lang="ja-JP" altLang="en-US" sz="1000" b="1">
            <a:solidFill>
              <a:srgbClr val="FF0000"/>
            </a:solidFill>
            <a:latin typeface="ＭＳ Ｐゴシック"/>
          </a:endParaRPr>
        </a:p>
      </xdr:txBody>
    </xdr:sp>
    <xdr:clientData/>
  </xdr:oneCellAnchor>
  <xdr:twoCellAnchor>
    <xdr:from>
      <xdr:col>1</xdr:col>
      <xdr:colOff>574675</xdr:colOff>
      <xdr:row>39</xdr:row>
      <xdr:rowOff>51707</xdr:rowOff>
    </xdr:from>
    <xdr:to>
      <xdr:col>1</xdr:col>
      <xdr:colOff>676275</xdr:colOff>
      <xdr:row>39</xdr:row>
      <xdr:rowOff>153307</xdr:rowOff>
    </xdr:to>
    <xdr:sp macro="" textlink="">
      <xdr:nvSpPr>
        <xdr:cNvPr id="95" name="円/楕円 94"/>
        <xdr:cNvSpPr/>
      </xdr:nvSpPr>
      <xdr:spPr>
        <a:xfrm>
          <a:off x="1270000" y="67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138084</xdr:rowOff>
    </xdr:from>
    <xdr:ext cx="762000" cy="259045"/>
    <xdr:sp macro="" textlink="">
      <xdr:nvSpPr>
        <xdr:cNvPr id="96" name="テキスト ボックス 95"/>
        <xdr:cNvSpPr txBox="1"/>
      </xdr:nvSpPr>
      <xdr:spPr>
        <a:xfrm>
          <a:off x="939800" y="682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物件費に係る経常収支比率は昨年度よりも</a:t>
          </a:r>
          <a:r>
            <a:rPr kumimoji="1" lang="en-US" altLang="ja-JP" sz="1300">
              <a:latin typeface="ＭＳ Ｐゴシック"/>
            </a:rPr>
            <a:t>0.2</a:t>
          </a:r>
          <a:r>
            <a:rPr kumimoji="1" lang="ja-JP" altLang="en-US" sz="1300">
              <a:latin typeface="ＭＳ Ｐゴシック"/>
            </a:rPr>
            <a:t>ポイント上昇した。これは、住民票等各種証明書コンビニ交付事業のコンビニ交付システムの構築に伴う委託料の増のほか、常備消防管理運営事業の梯子車保守点検委託料の増、ふるさと寄附金事業のポータルサイト利用料の増などによる。</a:t>
          </a:r>
        </a:p>
        <a:p>
          <a:r>
            <a:rPr kumimoji="1" lang="ja-JP" altLang="en-US" sz="1300">
              <a:latin typeface="ＭＳ Ｐゴシック"/>
            </a:rPr>
            <a:t>　今後も各施設の維持管理費の適正化を図るとともに、引き続き内部管理経費の削減に努めていく。</a:t>
          </a: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102507</xdr:rowOff>
    </xdr:from>
    <xdr:to>
      <xdr:col>24</xdr:col>
      <xdr:colOff>31750</xdr:colOff>
      <xdr:row>22</xdr:row>
      <xdr:rowOff>94343</xdr:rowOff>
    </xdr:to>
    <xdr:cxnSp macro="">
      <xdr:nvCxnSpPr>
        <xdr:cNvPr id="126" name="直線コネクタ 125"/>
        <xdr:cNvCxnSpPr/>
      </xdr:nvCxnSpPr>
      <xdr:spPr>
        <a:xfrm flipV="1">
          <a:off x="16510000" y="23313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66420</xdr:rowOff>
    </xdr:from>
    <xdr:ext cx="762000" cy="259045"/>
    <xdr:sp macro="" textlink="">
      <xdr:nvSpPr>
        <xdr:cNvPr id="127" name="物件費最小値テキスト"/>
        <xdr:cNvSpPr txBox="1"/>
      </xdr:nvSpPr>
      <xdr:spPr>
        <a:xfrm>
          <a:off x="16598900" y="383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20.4</a:t>
          </a:r>
          <a:endParaRPr kumimoji="1" lang="ja-JP" altLang="en-US" sz="1000" b="1">
            <a:latin typeface="ＭＳ Ｐゴシック"/>
          </a:endParaRPr>
        </a:p>
      </xdr:txBody>
    </xdr:sp>
    <xdr:clientData/>
  </xdr:oneCellAnchor>
  <xdr:twoCellAnchor>
    <xdr:from>
      <xdr:col>23</xdr:col>
      <xdr:colOff>628650</xdr:colOff>
      <xdr:row>22</xdr:row>
      <xdr:rowOff>94343</xdr:rowOff>
    </xdr:from>
    <xdr:to>
      <xdr:col>24</xdr:col>
      <xdr:colOff>120650</xdr:colOff>
      <xdr:row>22</xdr:row>
      <xdr:rowOff>94343</xdr:rowOff>
    </xdr:to>
    <xdr:cxnSp macro="">
      <xdr:nvCxnSpPr>
        <xdr:cNvPr id="128" name="直線コネクタ 127"/>
        <xdr:cNvCxnSpPr/>
      </xdr:nvCxnSpPr>
      <xdr:spPr>
        <a:xfrm>
          <a:off x="16421100" y="386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17434</xdr:rowOff>
    </xdr:from>
    <xdr:ext cx="762000" cy="259045"/>
    <xdr:sp macro="" textlink="">
      <xdr:nvSpPr>
        <xdr:cNvPr id="129" name="物件費最大値テキスト"/>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11.0</a:t>
          </a:r>
          <a:endParaRPr kumimoji="1" lang="ja-JP" altLang="en-US" sz="1000" b="1">
            <a:latin typeface="ＭＳ Ｐゴシック"/>
          </a:endParaRPr>
        </a:p>
      </xdr:txBody>
    </xdr:sp>
    <xdr:clientData/>
  </xdr:oneCellAnchor>
  <xdr:twoCellAnchor>
    <xdr:from>
      <xdr:col>23</xdr:col>
      <xdr:colOff>628650</xdr:colOff>
      <xdr:row>13</xdr:row>
      <xdr:rowOff>102507</xdr:rowOff>
    </xdr:from>
    <xdr:to>
      <xdr:col>24</xdr:col>
      <xdr:colOff>120650</xdr:colOff>
      <xdr:row>13</xdr:row>
      <xdr:rowOff>102507</xdr:rowOff>
    </xdr:to>
    <xdr:cxnSp macro="">
      <xdr:nvCxnSpPr>
        <xdr:cNvPr id="130" name="直線コネクタ 129"/>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53521</xdr:rowOff>
    </xdr:from>
    <xdr:to>
      <xdr:col>24</xdr:col>
      <xdr:colOff>31750</xdr:colOff>
      <xdr:row>15</xdr:row>
      <xdr:rowOff>86179</xdr:rowOff>
    </xdr:to>
    <xdr:cxnSp macro="">
      <xdr:nvCxnSpPr>
        <xdr:cNvPr id="131" name="直線コネクタ 130"/>
        <xdr:cNvCxnSpPr/>
      </xdr:nvCxnSpPr>
      <xdr:spPr>
        <a:xfrm>
          <a:off x="15671800" y="26252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64606</xdr:rowOff>
    </xdr:from>
    <xdr:ext cx="762000" cy="259045"/>
    <xdr:sp macro="" textlink="">
      <xdr:nvSpPr>
        <xdr:cNvPr id="132" name="物件費平均値テキスト"/>
        <xdr:cNvSpPr txBox="1"/>
      </xdr:nvSpPr>
      <xdr:spPr>
        <a:xfrm>
          <a:off x="16598900" y="2807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92529</xdr:rowOff>
    </xdr:from>
    <xdr:to>
      <xdr:col>24</xdr:col>
      <xdr:colOff>82550</xdr:colOff>
      <xdr:row>17</xdr:row>
      <xdr:rowOff>22679</xdr:rowOff>
    </xdr:to>
    <xdr:sp macro="" textlink="">
      <xdr:nvSpPr>
        <xdr:cNvPr id="133" name="フローチャート : 判断 132"/>
        <xdr:cNvSpPr/>
      </xdr:nvSpPr>
      <xdr:spPr>
        <a:xfrm>
          <a:off x="164592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53521</xdr:rowOff>
    </xdr:from>
    <xdr:to>
      <xdr:col>22</xdr:col>
      <xdr:colOff>565150</xdr:colOff>
      <xdr:row>15</xdr:row>
      <xdr:rowOff>53521</xdr:rowOff>
    </xdr:to>
    <xdr:cxnSp macro="">
      <xdr:nvCxnSpPr>
        <xdr:cNvPr id="134" name="直線コネクタ 133"/>
        <xdr:cNvCxnSpPr/>
      </xdr:nvCxnSpPr>
      <xdr:spPr>
        <a:xfrm>
          <a:off x="14782800" y="2625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51707</xdr:rowOff>
    </xdr:from>
    <xdr:to>
      <xdr:col>22</xdr:col>
      <xdr:colOff>615950</xdr:colOff>
      <xdr:row>17</xdr:row>
      <xdr:rowOff>153307</xdr:rowOff>
    </xdr:to>
    <xdr:sp macro="" textlink="">
      <xdr:nvSpPr>
        <xdr:cNvPr id="135" name="フローチャート : 判断 134"/>
        <xdr:cNvSpPr/>
      </xdr:nvSpPr>
      <xdr:spPr>
        <a:xfrm>
          <a:off x="15621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138084</xdr:rowOff>
    </xdr:from>
    <xdr:ext cx="736600" cy="259045"/>
    <xdr:sp macro="" textlink="">
      <xdr:nvSpPr>
        <xdr:cNvPr id="136" name="テキスト ボックス 135"/>
        <xdr:cNvSpPr txBox="1"/>
      </xdr:nvSpPr>
      <xdr:spPr>
        <a:xfrm>
          <a:off x="15290800" y="305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127000</xdr:rowOff>
    </xdr:from>
    <xdr:to>
      <xdr:col>21</xdr:col>
      <xdr:colOff>361950</xdr:colOff>
      <xdr:row>15</xdr:row>
      <xdr:rowOff>53521</xdr:rowOff>
    </xdr:to>
    <xdr:cxnSp macro="">
      <xdr:nvCxnSpPr>
        <xdr:cNvPr id="137" name="直線コネクタ 136"/>
        <xdr:cNvCxnSpPr/>
      </xdr:nvCxnSpPr>
      <xdr:spPr>
        <a:xfrm>
          <a:off x="13893800" y="25273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133350</xdr:rowOff>
    </xdr:from>
    <xdr:to>
      <xdr:col>21</xdr:col>
      <xdr:colOff>412750</xdr:colOff>
      <xdr:row>18</xdr:row>
      <xdr:rowOff>63500</xdr:rowOff>
    </xdr:to>
    <xdr:sp macro="" textlink="">
      <xdr:nvSpPr>
        <xdr:cNvPr id="138" name="フローチャート : 判断 137"/>
        <xdr:cNvSpPr/>
      </xdr:nvSpPr>
      <xdr:spPr>
        <a:xfrm>
          <a:off x="14732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48277</xdr:rowOff>
    </xdr:from>
    <xdr:ext cx="762000" cy="259045"/>
    <xdr:sp macro="" textlink="">
      <xdr:nvSpPr>
        <xdr:cNvPr id="139" name="テキスト ボックス 138"/>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118836</xdr:rowOff>
    </xdr:from>
    <xdr:to>
      <xdr:col>20</xdr:col>
      <xdr:colOff>158750</xdr:colOff>
      <xdr:row>14</xdr:row>
      <xdr:rowOff>127000</xdr:rowOff>
    </xdr:to>
    <xdr:cxnSp macro="">
      <xdr:nvCxnSpPr>
        <xdr:cNvPr id="140" name="直線コネクタ 139"/>
        <xdr:cNvCxnSpPr/>
      </xdr:nvCxnSpPr>
      <xdr:spPr>
        <a:xfrm>
          <a:off x="13004800" y="2347686"/>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19050</xdr:rowOff>
    </xdr:from>
    <xdr:to>
      <xdr:col>20</xdr:col>
      <xdr:colOff>209550</xdr:colOff>
      <xdr:row>17</xdr:row>
      <xdr:rowOff>120650</xdr:rowOff>
    </xdr:to>
    <xdr:sp macro="" textlink="">
      <xdr:nvSpPr>
        <xdr:cNvPr id="141" name="フローチャート : 判断 140"/>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105427</xdr:rowOff>
    </xdr:from>
    <xdr:ext cx="762000" cy="259045"/>
    <xdr:sp macro="" textlink="">
      <xdr:nvSpPr>
        <xdr:cNvPr id="142" name="テキスト ボックス 141"/>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125186</xdr:rowOff>
    </xdr:from>
    <xdr:to>
      <xdr:col>19</xdr:col>
      <xdr:colOff>6350</xdr:colOff>
      <xdr:row>17</xdr:row>
      <xdr:rowOff>55336</xdr:rowOff>
    </xdr:to>
    <xdr:sp macro="" textlink="">
      <xdr:nvSpPr>
        <xdr:cNvPr id="143" name="フローチャート : 判断 142"/>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40113</xdr:rowOff>
    </xdr:from>
    <xdr:ext cx="762000" cy="259045"/>
    <xdr:sp macro="" textlink="">
      <xdr:nvSpPr>
        <xdr:cNvPr id="144" name="テキスト ボックス 143"/>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35379</xdr:rowOff>
    </xdr:from>
    <xdr:to>
      <xdr:col>24</xdr:col>
      <xdr:colOff>82550</xdr:colOff>
      <xdr:row>15</xdr:row>
      <xdr:rowOff>136979</xdr:rowOff>
    </xdr:to>
    <xdr:sp macro="" textlink="">
      <xdr:nvSpPr>
        <xdr:cNvPr id="150" name="円/楕円 149"/>
        <xdr:cNvSpPr/>
      </xdr:nvSpPr>
      <xdr:spPr>
        <a:xfrm>
          <a:off x="164592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51906</xdr:rowOff>
    </xdr:from>
    <xdr:ext cx="762000" cy="259045"/>
    <xdr:sp macro="" textlink="">
      <xdr:nvSpPr>
        <xdr:cNvPr id="151" name="物件費該当値テキスト"/>
        <xdr:cNvSpPr txBox="1"/>
      </xdr:nvSpPr>
      <xdr:spPr>
        <a:xfrm>
          <a:off x="165989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2721</xdr:rowOff>
    </xdr:from>
    <xdr:to>
      <xdr:col>22</xdr:col>
      <xdr:colOff>615950</xdr:colOff>
      <xdr:row>15</xdr:row>
      <xdr:rowOff>104321</xdr:rowOff>
    </xdr:to>
    <xdr:sp macro="" textlink="">
      <xdr:nvSpPr>
        <xdr:cNvPr id="152" name="円/楕円 151"/>
        <xdr:cNvSpPr/>
      </xdr:nvSpPr>
      <xdr:spPr>
        <a:xfrm>
          <a:off x="15621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114498</xdr:rowOff>
    </xdr:from>
    <xdr:ext cx="736600" cy="259045"/>
    <xdr:sp macro="" textlink="">
      <xdr:nvSpPr>
        <xdr:cNvPr id="153" name="テキスト ボックス 152"/>
        <xdr:cNvSpPr txBox="1"/>
      </xdr:nvSpPr>
      <xdr:spPr>
        <a:xfrm>
          <a:off x="15290800" y="23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2721</xdr:rowOff>
    </xdr:from>
    <xdr:to>
      <xdr:col>21</xdr:col>
      <xdr:colOff>412750</xdr:colOff>
      <xdr:row>15</xdr:row>
      <xdr:rowOff>104321</xdr:rowOff>
    </xdr:to>
    <xdr:sp macro="" textlink="">
      <xdr:nvSpPr>
        <xdr:cNvPr id="154" name="円/楕円 153"/>
        <xdr:cNvSpPr/>
      </xdr:nvSpPr>
      <xdr:spPr>
        <a:xfrm>
          <a:off x="14732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114498</xdr:rowOff>
    </xdr:from>
    <xdr:ext cx="762000" cy="259045"/>
    <xdr:sp macro="" textlink="">
      <xdr:nvSpPr>
        <xdr:cNvPr id="155" name="テキスト ボックス 154"/>
        <xdr:cNvSpPr txBox="1"/>
      </xdr:nvSpPr>
      <xdr:spPr>
        <a:xfrm>
          <a:off x="14401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76200</xdr:rowOff>
    </xdr:from>
    <xdr:to>
      <xdr:col>20</xdr:col>
      <xdr:colOff>209550</xdr:colOff>
      <xdr:row>15</xdr:row>
      <xdr:rowOff>6350</xdr:rowOff>
    </xdr:to>
    <xdr:sp macro="" textlink="">
      <xdr:nvSpPr>
        <xdr:cNvPr id="156" name="円/楕円 155"/>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16527</xdr:rowOff>
    </xdr:from>
    <xdr:ext cx="762000" cy="259045"/>
    <xdr:sp macro="" textlink="">
      <xdr:nvSpPr>
        <xdr:cNvPr id="157" name="テキスト ボックス 156"/>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68036</xdr:rowOff>
    </xdr:from>
    <xdr:to>
      <xdr:col>19</xdr:col>
      <xdr:colOff>6350</xdr:colOff>
      <xdr:row>13</xdr:row>
      <xdr:rowOff>169636</xdr:rowOff>
    </xdr:to>
    <xdr:sp macro="" textlink="">
      <xdr:nvSpPr>
        <xdr:cNvPr id="158" name="円/楕円 157"/>
        <xdr:cNvSpPr/>
      </xdr:nvSpPr>
      <xdr:spPr>
        <a:xfrm>
          <a:off x="12954000" y="229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8363</xdr:rowOff>
    </xdr:from>
    <xdr:ext cx="762000" cy="259045"/>
    <xdr:sp macro="" textlink="">
      <xdr:nvSpPr>
        <xdr:cNvPr id="159" name="テキスト ボックス 158"/>
        <xdr:cNvSpPr txBox="1"/>
      </xdr:nvSpPr>
      <xdr:spPr>
        <a:xfrm>
          <a:off x="12623800" y="206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扶助費に係る経常収支比率は前年度より</a:t>
          </a:r>
          <a:r>
            <a:rPr kumimoji="1" lang="en-US" altLang="ja-JP" sz="1300">
              <a:latin typeface="ＭＳ Ｐゴシック"/>
            </a:rPr>
            <a:t>1.4</a:t>
          </a:r>
          <a:r>
            <a:rPr kumimoji="1" lang="ja-JP" altLang="en-US" sz="1300">
              <a:latin typeface="ＭＳ Ｐゴシック"/>
            </a:rPr>
            <a:t>ポイント上昇した。</a:t>
          </a:r>
        </a:p>
        <a:p>
          <a:r>
            <a:rPr kumimoji="1" lang="ja-JP" altLang="en-US" sz="1300">
              <a:latin typeface="ＭＳ Ｐゴシック"/>
            </a:rPr>
            <a:t>　子どものための教育・保育給付事業や自立支援給付費などが増加しており、生活保護費も含めた扶助費総額の増加傾向は今後も続くものと予測される。</a:t>
          </a:r>
        </a:p>
      </xdr:txBody>
    </xdr:sp>
    <xdr:clientData/>
  </xdr:twoCellAnchor>
  <xdr:oneCellAnchor>
    <xdr:from>
      <xdr:col>1</xdr:col>
      <xdr:colOff>28575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124278</xdr:rowOff>
    </xdr:from>
    <xdr:to>
      <xdr:col>7</xdr:col>
      <xdr:colOff>15875</xdr:colOff>
      <xdr:row>62</xdr:row>
      <xdr:rowOff>61685</xdr:rowOff>
    </xdr:to>
    <xdr:cxnSp macro="">
      <xdr:nvCxnSpPr>
        <xdr:cNvPr id="189" name="直線コネクタ 188"/>
        <xdr:cNvCxnSpPr/>
      </xdr:nvCxnSpPr>
      <xdr:spPr>
        <a:xfrm flipV="1">
          <a:off x="4826000" y="9211128"/>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33762</xdr:rowOff>
    </xdr:from>
    <xdr:ext cx="762000" cy="259045"/>
    <xdr:sp macro="" textlink="">
      <xdr:nvSpPr>
        <xdr:cNvPr id="190" name="扶助費最小値テキスト"/>
        <xdr:cNvSpPr txBox="1"/>
      </xdr:nvSpPr>
      <xdr:spPr>
        <a:xfrm>
          <a:off x="4914900" y="1066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6</xdr:col>
      <xdr:colOff>612775</xdr:colOff>
      <xdr:row>62</xdr:row>
      <xdr:rowOff>61685</xdr:rowOff>
    </xdr:from>
    <xdr:to>
      <xdr:col>7</xdr:col>
      <xdr:colOff>104775</xdr:colOff>
      <xdr:row>62</xdr:row>
      <xdr:rowOff>61685</xdr:rowOff>
    </xdr:to>
    <xdr:cxnSp macro="">
      <xdr:nvCxnSpPr>
        <xdr:cNvPr id="191" name="直線コネクタ 190"/>
        <xdr:cNvCxnSpPr/>
      </xdr:nvCxnSpPr>
      <xdr:spPr>
        <a:xfrm>
          <a:off x="4737100" y="1069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39205</xdr:rowOff>
    </xdr:from>
    <xdr:ext cx="762000" cy="259045"/>
    <xdr:sp macro="" textlink="">
      <xdr:nvSpPr>
        <xdr:cNvPr id="192" name="扶助費最大値テキスト"/>
        <xdr:cNvSpPr txBox="1"/>
      </xdr:nvSpPr>
      <xdr:spPr>
        <a:xfrm>
          <a:off x="4914900" y="895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a:t>
          </a:r>
          <a:endParaRPr kumimoji="1" lang="ja-JP" altLang="en-US" sz="1000" b="1">
            <a:latin typeface="ＭＳ Ｐゴシック"/>
          </a:endParaRPr>
        </a:p>
      </xdr:txBody>
    </xdr:sp>
    <xdr:clientData/>
  </xdr:oneCellAnchor>
  <xdr:twoCellAnchor>
    <xdr:from>
      <xdr:col>6</xdr:col>
      <xdr:colOff>612775</xdr:colOff>
      <xdr:row>53</xdr:row>
      <xdr:rowOff>124278</xdr:rowOff>
    </xdr:from>
    <xdr:to>
      <xdr:col>7</xdr:col>
      <xdr:colOff>104775</xdr:colOff>
      <xdr:row>53</xdr:row>
      <xdr:rowOff>124278</xdr:rowOff>
    </xdr:to>
    <xdr:cxnSp macro="">
      <xdr:nvCxnSpPr>
        <xdr:cNvPr id="193" name="直線コネクタ 192"/>
        <xdr:cNvCxnSpPr/>
      </xdr:nvCxnSpPr>
      <xdr:spPr>
        <a:xfrm>
          <a:off x="4737100" y="921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42635</xdr:rowOff>
    </xdr:from>
    <xdr:to>
      <xdr:col>7</xdr:col>
      <xdr:colOff>15875</xdr:colOff>
      <xdr:row>56</xdr:row>
      <xdr:rowOff>23585</xdr:rowOff>
    </xdr:to>
    <xdr:cxnSp macro="">
      <xdr:nvCxnSpPr>
        <xdr:cNvPr id="194" name="直線コネクタ 193"/>
        <xdr:cNvCxnSpPr/>
      </xdr:nvCxnSpPr>
      <xdr:spPr>
        <a:xfrm>
          <a:off x="3987800" y="947238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75492</xdr:rowOff>
    </xdr:from>
    <xdr:ext cx="762000" cy="259045"/>
    <xdr:sp macro="" textlink="">
      <xdr:nvSpPr>
        <xdr:cNvPr id="195" name="扶助費平均値テキスト"/>
        <xdr:cNvSpPr txBox="1"/>
      </xdr:nvSpPr>
      <xdr:spPr>
        <a:xfrm>
          <a:off x="4914900" y="9676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103415</xdr:rowOff>
    </xdr:from>
    <xdr:to>
      <xdr:col>7</xdr:col>
      <xdr:colOff>66675</xdr:colOff>
      <xdr:row>57</xdr:row>
      <xdr:rowOff>33565</xdr:rowOff>
    </xdr:to>
    <xdr:sp macro="" textlink="">
      <xdr:nvSpPr>
        <xdr:cNvPr id="196" name="フローチャート : 判断 195"/>
        <xdr:cNvSpPr/>
      </xdr:nvSpPr>
      <xdr:spPr>
        <a:xfrm>
          <a:off x="47752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31750</xdr:rowOff>
    </xdr:from>
    <xdr:to>
      <xdr:col>5</xdr:col>
      <xdr:colOff>549275</xdr:colOff>
      <xdr:row>55</xdr:row>
      <xdr:rowOff>42635</xdr:rowOff>
    </xdr:to>
    <xdr:cxnSp macro="">
      <xdr:nvCxnSpPr>
        <xdr:cNvPr id="197" name="直線コネクタ 196"/>
        <xdr:cNvCxnSpPr/>
      </xdr:nvCxnSpPr>
      <xdr:spPr>
        <a:xfrm>
          <a:off x="3098800" y="94615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114300</xdr:rowOff>
    </xdr:from>
    <xdr:to>
      <xdr:col>5</xdr:col>
      <xdr:colOff>600075</xdr:colOff>
      <xdr:row>57</xdr:row>
      <xdr:rowOff>44450</xdr:rowOff>
    </xdr:to>
    <xdr:sp macro="" textlink="">
      <xdr:nvSpPr>
        <xdr:cNvPr id="198" name="フローチャート : 判断 197"/>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29227</xdr:rowOff>
    </xdr:from>
    <xdr:ext cx="736600" cy="259045"/>
    <xdr:sp macro="" textlink="">
      <xdr:nvSpPr>
        <xdr:cNvPr id="199" name="テキスト ボックス 198"/>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137885</xdr:rowOff>
    </xdr:from>
    <xdr:to>
      <xdr:col>4</xdr:col>
      <xdr:colOff>346075</xdr:colOff>
      <xdr:row>55</xdr:row>
      <xdr:rowOff>31750</xdr:rowOff>
    </xdr:to>
    <xdr:cxnSp macro="">
      <xdr:nvCxnSpPr>
        <xdr:cNvPr id="200" name="直線コネクタ 199"/>
        <xdr:cNvCxnSpPr/>
      </xdr:nvCxnSpPr>
      <xdr:spPr>
        <a:xfrm>
          <a:off x="2209800" y="9396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144235</xdr:rowOff>
    </xdr:from>
    <xdr:to>
      <xdr:col>4</xdr:col>
      <xdr:colOff>396875</xdr:colOff>
      <xdr:row>56</xdr:row>
      <xdr:rowOff>74385</xdr:rowOff>
    </xdr:to>
    <xdr:sp macro="" textlink="">
      <xdr:nvSpPr>
        <xdr:cNvPr id="201" name="フローチャート : 判断 200"/>
        <xdr:cNvSpPr/>
      </xdr:nvSpPr>
      <xdr:spPr>
        <a:xfrm>
          <a:off x="3048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59162</xdr:rowOff>
    </xdr:from>
    <xdr:ext cx="762000" cy="259045"/>
    <xdr:sp macro="" textlink="">
      <xdr:nvSpPr>
        <xdr:cNvPr id="202" name="テキスト ボックス 201"/>
        <xdr:cNvSpPr txBox="1"/>
      </xdr:nvSpPr>
      <xdr:spPr>
        <a:xfrm>
          <a:off x="2717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105228</xdr:rowOff>
    </xdr:from>
    <xdr:to>
      <xdr:col>3</xdr:col>
      <xdr:colOff>142875</xdr:colOff>
      <xdr:row>54</xdr:row>
      <xdr:rowOff>137885</xdr:rowOff>
    </xdr:to>
    <xdr:cxnSp macro="">
      <xdr:nvCxnSpPr>
        <xdr:cNvPr id="203" name="直線コネクタ 202"/>
        <xdr:cNvCxnSpPr/>
      </xdr:nvCxnSpPr>
      <xdr:spPr>
        <a:xfrm>
          <a:off x="1320800" y="9363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100693</xdr:rowOff>
    </xdr:from>
    <xdr:to>
      <xdr:col>3</xdr:col>
      <xdr:colOff>193675</xdr:colOff>
      <xdr:row>56</xdr:row>
      <xdr:rowOff>30843</xdr:rowOff>
    </xdr:to>
    <xdr:sp macro="" textlink="">
      <xdr:nvSpPr>
        <xdr:cNvPr id="204" name="フローチャート : 判断 203"/>
        <xdr:cNvSpPr/>
      </xdr:nvSpPr>
      <xdr:spPr>
        <a:xfrm>
          <a:off x="2159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15620</xdr:rowOff>
    </xdr:from>
    <xdr:ext cx="762000" cy="259045"/>
    <xdr:sp macro="" textlink="">
      <xdr:nvSpPr>
        <xdr:cNvPr id="205" name="テキスト ボックス 204"/>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89807</xdr:rowOff>
    </xdr:from>
    <xdr:to>
      <xdr:col>1</xdr:col>
      <xdr:colOff>676275</xdr:colOff>
      <xdr:row>56</xdr:row>
      <xdr:rowOff>19957</xdr:rowOff>
    </xdr:to>
    <xdr:sp macro="" textlink="">
      <xdr:nvSpPr>
        <xdr:cNvPr id="206" name="フローチャート : 判断 205"/>
        <xdr:cNvSpPr/>
      </xdr:nvSpPr>
      <xdr:spPr>
        <a:xfrm>
          <a:off x="1270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4734</xdr:rowOff>
    </xdr:from>
    <xdr:ext cx="762000" cy="259045"/>
    <xdr:sp macro="" textlink="">
      <xdr:nvSpPr>
        <xdr:cNvPr id="207" name="テキスト ボックス 206"/>
        <xdr:cNvSpPr txBox="1"/>
      </xdr:nvSpPr>
      <xdr:spPr>
        <a:xfrm>
          <a:off x="939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144235</xdr:rowOff>
    </xdr:from>
    <xdr:to>
      <xdr:col>7</xdr:col>
      <xdr:colOff>66675</xdr:colOff>
      <xdr:row>56</xdr:row>
      <xdr:rowOff>74385</xdr:rowOff>
    </xdr:to>
    <xdr:sp macro="" textlink="">
      <xdr:nvSpPr>
        <xdr:cNvPr id="213" name="円/楕円 212"/>
        <xdr:cNvSpPr/>
      </xdr:nvSpPr>
      <xdr:spPr>
        <a:xfrm>
          <a:off x="4775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160762</xdr:rowOff>
    </xdr:from>
    <xdr:ext cx="762000" cy="259045"/>
    <xdr:sp macro="" textlink="">
      <xdr:nvSpPr>
        <xdr:cNvPr id="214" name="扶助費該当値テキスト"/>
        <xdr:cNvSpPr txBox="1"/>
      </xdr:nvSpPr>
      <xdr:spPr>
        <a:xfrm>
          <a:off x="49149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163285</xdr:rowOff>
    </xdr:from>
    <xdr:to>
      <xdr:col>5</xdr:col>
      <xdr:colOff>600075</xdr:colOff>
      <xdr:row>55</xdr:row>
      <xdr:rowOff>93435</xdr:rowOff>
    </xdr:to>
    <xdr:sp macro="" textlink="">
      <xdr:nvSpPr>
        <xdr:cNvPr id="215" name="円/楕円 214"/>
        <xdr:cNvSpPr/>
      </xdr:nvSpPr>
      <xdr:spPr>
        <a:xfrm>
          <a:off x="3937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103612</xdr:rowOff>
    </xdr:from>
    <xdr:ext cx="736600" cy="259045"/>
    <xdr:sp macro="" textlink="">
      <xdr:nvSpPr>
        <xdr:cNvPr id="216" name="テキスト ボックス 215"/>
        <xdr:cNvSpPr txBox="1"/>
      </xdr:nvSpPr>
      <xdr:spPr>
        <a:xfrm>
          <a:off x="3606800" y="919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152400</xdr:rowOff>
    </xdr:from>
    <xdr:to>
      <xdr:col>4</xdr:col>
      <xdr:colOff>396875</xdr:colOff>
      <xdr:row>55</xdr:row>
      <xdr:rowOff>82550</xdr:rowOff>
    </xdr:to>
    <xdr:sp macro="" textlink="">
      <xdr:nvSpPr>
        <xdr:cNvPr id="217" name="円/楕円 216"/>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92727</xdr:rowOff>
    </xdr:from>
    <xdr:ext cx="762000" cy="259045"/>
    <xdr:sp macro="" textlink="">
      <xdr:nvSpPr>
        <xdr:cNvPr id="218" name="テキスト ボックス 217"/>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87085</xdr:rowOff>
    </xdr:from>
    <xdr:to>
      <xdr:col>3</xdr:col>
      <xdr:colOff>193675</xdr:colOff>
      <xdr:row>55</xdr:row>
      <xdr:rowOff>17235</xdr:rowOff>
    </xdr:to>
    <xdr:sp macro="" textlink="">
      <xdr:nvSpPr>
        <xdr:cNvPr id="219" name="円/楕円 218"/>
        <xdr:cNvSpPr/>
      </xdr:nvSpPr>
      <xdr:spPr>
        <a:xfrm>
          <a:off x="2159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27412</xdr:rowOff>
    </xdr:from>
    <xdr:ext cx="762000" cy="259045"/>
    <xdr:sp macro="" textlink="">
      <xdr:nvSpPr>
        <xdr:cNvPr id="220" name="テキスト ボックス 219"/>
        <xdr:cNvSpPr txBox="1"/>
      </xdr:nvSpPr>
      <xdr:spPr>
        <a:xfrm>
          <a:off x="18288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54428</xdr:rowOff>
    </xdr:from>
    <xdr:to>
      <xdr:col>1</xdr:col>
      <xdr:colOff>676275</xdr:colOff>
      <xdr:row>54</xdr:row>
      <xdr:rowOff>156028</xdr:rowOff>
    </xdr:to>
    <xdr:sp macro="" textlink="">
      <xdr:nvSpPr>
        <xdr:cNvPr id="221" name="円/楕円 220"/>
        <xdr:cNvSpPr/>
      </xdr:nvSpPr>
      <xdr:spPr>
        <a:xfrm>
          <a:off x="1270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166205</xdr:rowOff>
    </xdr:from>
    <xdr:ext cx="762000" cy="259045"/>
    <xdr:sp macro="" textlink="">
      <xdr:nvSpPr>
        <xdr:cNvPr id="222" name="テキスト ボックス 221"/>
        <xdr:cNvSpPr txBox="1"/>
      </xdr:nvSpPr>
      <xdr:spPr>
        <a:xfrm>
          <a:off x="939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その他に係る経常収支比率は</a:t>
          </a:r>
          <a:r>
            <a:rPr kumimoji="1" lang="en-US" altLang="ja-JP" sz="1300">
              <a:latin typeface="ＭＳ Ｐゴシック"/>
            </a:rPr>
            <a:t>2.6</a:t>
          </a:r>
          <a:r>
            <a:rPr kumimoji="1" lang="ja-JP" altLang="en-US" sz="1300">
              <a:latin typeface="ＭＳ Ｐゴシック"/>
            </a:rPr>
            <a:t>ポイント減少した。これは、下水道事業への繰出しに係る科目を出資金から補助費等へ一部変更したことによる投資及び出資金の減などによるものである。</a:t>
          </a:r>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7" name="直線コネクタ 23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8" name="テキスト ボックス 23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9" name="直線コネクタ 23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40" name="テキスト ボックス 23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41" name="直線コネクタ 24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2" name="テキスト ボックス 24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3" name="直線コネクタ 24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4" name="テキスト ボックス 24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5" name="直線コネクタ 24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6" name="テキスト ボックス 24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139700</xdr:rowOff>
    </xdr:from>
    <xdr:to>
      <xdr:col>24</xdr:col>
      <xdr:colOff>31750</xdr:colOff>
      <xdr:row>61</xdr:row>
      <xdr:rowOff>31750</xdr:rowOff>
    </xdr:to>
    <xdr:cxnSp macro="">
      <xdr:nvCxnSpPr>
        <xdr:cNvPr id="250" name="直線コネクタ 249"/>
        <xdr:cNvCxnSpPr/>
      </xdr:nvCxnSpPr>
      <xdr:spPr>
        <a:xfrm flipV="1">
          <a:off x="16510000" y="90551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3827</xdr:rowOff>
    </xdr:from>
    <xdr:ext cx="762000" cy="259045"/>
    <xdr:sp macro="" textlink="">
      <xdr:nvSpPr>
        <xdr:cNvPr id="251" name="その他最小値テキスト"/>
        <xdr:cNvSpPr txBox="1"/>
      </xdr:nvSpPr>
      <xdr:spPr>
        <a:xfrm>
          <a:off x="16598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20.1</a:t>
          </a:r>
          <a:endParaRPr kumimoji="1" lang="ja-JP" altLang="en-US" sz="1000" b="1">
            <a:latin typeface="ＭＳ Ｐゴシック"/>
          </a:endParaRPr>
        </a:p>
      </xdr:txBody>
    </xdr:sp>
    <xdr:clientData/>
  </xdr:oneCellAnchor>
  <xdr:twoCellAnchor>
    <xdr:from>
      <xdr:col>23</xdr:col>
      <xdr:colOff>628650</xdr:colOff>
      <xdr:row>61</xdr:row>
      <xdr:rowOff>31750</xdr:rowOff>
    </xdr:from>
    <xdr:to>
      <xdr:col>24</xdr:col>
      <xdr:colOff>120650</xdr:colOff>
      <xdr:row>61</xdr:row>
      <xdr:rowOff>31750</xdr:rowOff>
    </xdr:to>
    <xdr:cxnSp macro="">
      <xdr:nvCxnSpPr>
        <xdr:cNvPr id="252" name="直線コネクタ 251"/>
        <xdr:cNvCxnSpPr/>
      </xdr:nvCxnSpPr>
      <xdr:spPr>
        <a:xfrm>
          <a:off x="16421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54627</xdr:rowOff>
    </xdr:from>
    <xdr:ext cx="762000" cy="259045"/>
    <xdr:sp macro="" textlink="">
      <xdr:nvSpPr>
        <xdr:cNvPr id="253" name="その他最大値テキスト"/>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23</xdr:col>
      <xdr:colOff>628650</xdr:colOff>
      <xdr:row>52</xdr:row>
      <xdr:rowOff>139700</xdr:rowOff>
    </xdr:from>
    <xdr:to>
      <xdr:col>24</xdr:col>
      <xdr:colOff>120650</xdr:colOff>
      <xdr:row>52</xdr:row>
      <xdr:rowOff>139700</xdr:rowOff>
    </xdr:to>
    <xdr:cxnSp macro="">
      <xdr:nvCxnSpPr>
        <xdr:cNvPr id="254" name="直線コネクタ 253"/>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139700</xdr:rowOff>
    </xdr:from>
    <xdr:to>
      <xdr:col>24</xdr:col>
      <xdr:colOff>31750</xdr:colOff>
      <xdr:row>58</xdr:row>
      <xdr:rowOff>127000</xdr:rowOff>
    </xdr:to>
    <xdr:cxnSp macro="">
      <xdr:nvCxnSpPr>
        <xdr:cNvPr id="255" name="直線コネクタ 254"/>
        <xdr:cNvCxnSpPr/>
      </xdr:nvCxnSpPr>
      <xdr:spPr>
        <a:xfrm flipV="1">
          <a:off x="15671800" y="9740900"/>
          <a:ext cx="8382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80027</xdr:rowOff>
    </xdr:from>
    <xdr:ext cx="762000" cy="259045"/>
    <xdr:sp macro="" textlink="">
      <xdr:nvSpPr>
        <xdr:cNvPr id="256" name="その他平均値テキスト"/>
        <xdr:cNvSpPr txBox="1"/>
      </xdr:nvSpPr>
      <xdr:spPr>
        <a:xfrm>
          <a:off x="16598900" y="9509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63500</xdr:rowOff>
    </xdr:from>
    <xdr:to>
      <xdr:col>24</xdr:col>
      <xdr:colOff>82550</xdr:colOff>
      <xdr:row>56</xdr:row>
      <xdr:rowOff>165100</xdr:rowOff>
    </xdr:to>
    <xdr:sp macro="" textlink="">
      <xdr:nvSpPr>
        <xdr:cNvPr id="257" name="フローチャート : 判断 256"/>
        <xdr:cNvSpPr/>
      </xdr:nvSpPr>
      <xdr:spPr>
        <a:xfrm>
          <a:off x="164592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127000</xdr:rowOff>
    </xdr:from>
    <xdr:to>
      <xdr:col>22</xdr:col>
      <xdr:colOff>565150</xdr:colOff>
      <xdr:row>60</xdr:row>
      <xdr:rowOff>12700</xdr:rowOff>
    </xdr:to>
    <xdr:cxnSp macro="">
      <xdr:nvCxnSpPr>
        <xdr:cNvPr id="258" name="直線コネクタ 257"/>
        <xdr:cNvCxnSpPr/>
      </xdr:nvCxnSpPr>
      <xdr:spPr>
        <a:xfrm flipV="1">
          <a:off x="14782800" y="10071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12700</xdr:rowOff>
    </xdr:from>
    <xdr:to>
      <xdr:col>22</xdr:col>
      <xdr:colOff>615950</xdr:colOff>
      <xdr:row>56</xdr:row>
      <xdr:rowOff>114300</xdr:rowOff>
    </xdr:to>
    <xdr:sp macro="" textlink="">
      <xdr:nvSpPr>
        <xdr:cNvPr id="259" name="フローチャート : 判断 258"/>
        <xdr:cNvSpPr/>
      </xdr:nvSpPr>
      <xdr:spPr>
        <a:xfrm>
          <a:off x="15621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124477</xdr:rowOff>
    </xdr:from>
    <xdr:ext cx="736600" cy="259045"/>
    <xdr:sp macro="" textlink="">
      <xdr:nvSpPr>
        <xdr:cNvPr id="260" name="テキスト ボックス 259"/>
        <xdr:cNvSpPr txBox="1"/>
      </xdr:nvSpPr>
      <xdr:spPr>
        <a:xfrm>
          <a:off x="15290800" y="938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0</xdr:rowOff>
    </xdr:from>
    <xdr:to>
      <xdr:col>21</xdr:col>
      <xdr:colOff>361950</xdr:colOff>
      <xdr:row>60</xdr:row>
      <xdr:rowOff>12700</xdr:rowOff>
    </xdr:to>
    <xdr:cxnSp macro="">
      <xdr:nvCxnSpPr>
        <xdr:cNvPr id="261" name="直線コネクタ 260"/>
        <xdr:cNvCxnSpPr/>
      </xdr:nvCxnSpPr>
      <xdr:spPr>
        <a:xfrm>
          <a:off x="13893800" y="1028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76200</xdr:rowOff>
    </xdr:from>
    <xdr:to>
      <xdr:col>21</xdr:col>
      <xdr:colOff>412750</xdr:colOff>
      <xdr:row>57</xdr:row>
      <xdr:rowOff>6350</xdr:rowOff>
    </xdr:to>
    <xdr:sp macro="" textlink="">
      <xdr:nvSpPr>
        <xdr:cNvPr id="262" name="フローチャート : 判断 261"/>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16527</xdr:rowOff>
    </xdr:from>
    <xdr:ext cx="762000" cy="259045"/>
    <xdr:sp macro="" textlink="">
      <xdr:nvSpPr>
        <xdr:cNvPr id="263" name="テキスト ボックス 262"/>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82550</xdr:rowOff>
    </xdr:from>
    <xdr:to>
      <xdr:col>20</xdr:col>
      <xdr:colOff>158750</xdr:colOff>
      <xdr:row>60</xdr:row>
      <xdr:rowOff>0</xdr:rowOff>
    </xdr:to>
    <xdr:cxnSp macro="">
      <xdr:nvCxnSpPr>
        <xdr:cNvPr id="264" name="直線コネクタ 263"/>
        <xdr:cNvCxnSpPr/>
      </xdr:nvCxnSpPr>
      <xdr:spPr>
        <a:xfrm>
          <a:off x="13004800" y="10198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25400</xdr:rowOff>
    </xdr:from>
    <xdr:to>
      <xdr:col>20</xdr:col>
      <xdr:colOff>209550</xdr:colOff>
      <xdr:row>56</xdr:row>
      <xdr:rowOff>127000</xdr:rowOff>
    </xdr:to>
    <xdr:sp macro="" textlink="">
      <xdr:nvSpPr>
        <xdr:cNvPr id="265" name="フローチャート : 判断 264"/>
        <xdr:cNvSpPr/>
      </xdr:nvSpPr>
      <xdr:spPr>
        <a:xfrm>
          <a:off x="13843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137177</xdr:rowOff>
    </xdr:from>
    <xdr:ext cx="762000" cy="259045"/>
    <xdr:sp macro="" textlink="">
      <xdr:nvSpPr>
        <xdr:cNvPr id="266" name="テキスト ボックス 265"/>
        <xdr:cNvSpPr txBox="1"/>
      </xdr:nvSpPr>
      <xdr:spPr>
        <a:xfrm>
          <a:off x="13512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12700</xdr:rowOff>
    </xdr:from>
    <xdr:to>
      <xdr:col>19</xdr:col>
      <xdr:colOff>6350</xdr:colOff>
      <xdr:row>56</xdr:row>
      <xdr:rowOff>114300</xdr:rowOff>
    </xdr:to>
    <xdr:sp macro="" textlink="">
      <xdr:nvSpPr>
        <xdr:cNvPr id="267" name="フローチャート : 判断 266"/>
        <xdr:cNvSpPr/>
      </xdr:nvSpPr>
      <xdr:spPr>
        <a:xfrm>
          <a:off x="12954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124477</xdr:rowOff>
    </xdr:from>
    <xdr:ext cx="762000" cy="259045"/>
    <xdr:sp macro="" textlink="">
      <xdr:nvSpPr>
        <xdr:cNvPr id="268" name="テキスト ボックス 267"/>
        <xdr:cNvSpPr txBox="1"/>
      </xdr:nvSpPr>
      <xdr:spPr>
        <a:xfrm>
          <a:off x="12623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88900</xdr:rowOff>
    </xdr:from>
    <xdr:to>
      <xdr:col>24</xdr:col>
      <xdr:colOff>82550</xdr:colOff>
      <xdr:row>57</xdr:row>
      <xdr:rowOff>19050</xdr:rowOff>
    </xdr:to>
    <xdr:sp macro="" textlink="">
      <xdr:nvSpPr>
        <xdr:cNvPr id="274" name="円/楕円 273"/>
        <xdr:cNvSpPr/>
      </xdr:nvSpPr>
      <xdr:spPr>
        <a:xfrm>
          <a:off x="164592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60977</xdr:rowOff>
    </xdr:from>
    <xdr:ext cx="762000" cy="259045"/>
    <xdr:sp macro="" textlink="">
      <xdr:nvSpPr>
        <xdr:cNvPr id="275" name="その他該当値テキスト"/>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76200</xdr:rowOff>
    </xdr:from>
    <xdr:to>
      <xdr:col>22</xdr:col>
      <xdr:colOff>615950</xdr:colOff>
      <xdr:row>59</xdr:row>
      <xdr:rowOff>6350</xdr:rowOff>
    </xdr:to>
    <xdr:sp macro="" textlink="">
      <xdr:nvSpPr>
        <xdr:cNvPr id="276" name="円/楕円 275"/>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162577</xdr:rowOff>
    </xdr:from>
    <xdr:ext cx="736600" cy="259045"/>
    <xdr:sp macro="" textlink="">
      <xdr:nvSpPr>
        <xdr:cNvPr id="277" name="テキスト ボックス 276"/>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133350</xdr:rowOff>
    </xdr:from>
    <xdr:to>
      <xdr:col>21</xdr:col>
      <xdr:colOff>412750</xdr:colOff>
      <xdr:row>60</xdr:row>
      <xdr:rowOff>63500</xdr:rowOff>
    </xdr:to>
    <xdr:sp macro="" textlink="">
      <xdr:nvSpPr>
        <xdr:cNvPr id="278" name="円/楕円 277"/>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48277</xdr:rowOff>
    </xdr:from>
    <xdr:ext cx="762000" cy="259045"/>
    <xdr:sp macro="" textlink="">
      <xdr:nvSpPr>
        <xdr:cNvPr id="279" name="テキスト ボックス 278"/>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120650</xdr:rowOff>
    </xdr:from>
    <xdr:to>
      <xdr:col>20</xdr:col>
      <xdr:colOff>209550</xdr:colOff>
      <xdr:row>60</xdr:row>
      <xdr:rowOff>50800</xdr:rowOff>
    </xdr:to>
    <xdr:sp macro="" textlink="">
      <xdr:nvSpPr>
        <xdr:cNvPr id="280" name="円/楕円 279"/>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35577</xdr:rowOff>
    </xdr:from>
    <xdr:ext cx="762000" cy="259045"/>
    <xdr:sp macro="" textlink="">
      <xdr:nvSpPr>
        <xdr:cNvPr id="281" name="テキスト ボックス 280"/>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31750</xdr:rowOff>
    </xdr:from>
    <xdr:to>
      <xdr:col>19</xdr:col>
      <xdr:colOff>6350</xdr:colOff>
      <xdr:row>59</xdr:row>
      <xdr:rowOff>133350</xdr:rowOff>
    </xdr:to>
    <xdr:sp macro="" textlink="">
      <xdr:nvSpPr>
        <xdr:cNvPr id="282" name="円/楕円 281"/>
        <xdr:cNvSpPr/>
      </xdr:nvSpPr>
      <xdr:spPr>
        <a:xfrm>
          <a:off x="12954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118127</xdr:rowOff>
    </xdr:from>
    <xdr:ext cx="762000" cy="259045"/>
    <xdr:sp macro="" textlink="">
      <xdr:nvSpPr>
        <xdr:cNvPr id="283" name="テキスト ボックス 282"/>
        <xdr:cNvSpPr txBox="1"/>
      </xdr:nvSpPr>
      <xdr:spPr>
        <a:xfrm>
          <a:off x="12623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補助費等に係る経常収支比率は前年度より</a:t>
          </a:r>
          <a:r>
            <a:rPr kumimoji="1" lang="en-US" altLang="ja-JP" sz="1300">
              <a:latin typeface="ＭＳ Ｐゴシック"/>
            </a:rPr>
            <a:t>1.8</a:t>
          </a:r>
          <a:r>
            <a:rPr kumimoji="1" lang="ja-JP" altLang="en-US" sz="1300">
              <a:latin typeface="ＭＳ Ｐゴシック"/>
            </a:rPr>
            <a:t>ポイント上昇した。これは、下水道事業への繰出しに係る科目を出資金から補助費等へ一部変更したことやふるさと寄附金事業の返礼品の増などにより増となったものである。</a:t>
          </a:r>
        </a:p>
        <a:p>
          <a:r>
            <a:rPr kumimoji="1" lang="ja-JP" altLang="en-US" sz="1300">
              <a:latin typeface="ＭＳ Ｐゴシック"/>
            </a:rPr>
            <a:t>　引き続き、行政の責任分野、経費負担の在り方、行政効果等を精査し、類似補助金の統合、支援の重点化、サンセット方式の徹底等により見直しを進める。</a:t>
          </a: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98" name="直線コネクタ 297"/>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9" name="テキスト ボックス 298"/>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300" name="直線コネクタ 299"/>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301" name="テキスト ボックス 300"/>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302" name="直線コネクタ 301"/>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303" name="テキスト ボックス 302"/>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304" name="直線コネクタ 303"/>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305" name="テキスト ボックス 304"/>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306" name="直線コネクタ 305"/>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307" name="テキスト ボックス 306"/>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308" name="直線コネクタ 307"/>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9" name="テキスト ボックス 308"/>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10" name="直線コネクタ 30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11" name="テキスト ボックス 31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1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99786</xdr:rowOff>
    </xdr:from>
    <xdr:to>
      <xdr:col>24</xdr:col>
      <xdr:colOff>31750</xdr:colOff>
      <xdr:row>42</xdr:row>
      <xdr:rowOff>7257</xdr:rowOff>
    </xdr:to>
    <xdr:cxnSp macro="">
      <xdr:nvCxnSpPr>
        <xdr:cNvPr id="313" name="直線コネクタ 312"/>
        <xdr:cNvCxnSpPr/>
      </xdr:nvCxnSpPr>
      <xdr:spPr>
        <a:xfrm flipV="1">
          <a:off x="16510000" y="5586186"/>
          <a:ext cx="0" cy="1621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150784</xdr:rowOff>
    </xdr:from>
    <xdr:ext cx="762000" cy="259045"/>
    <xdr:sp macro="" textlink="">
      <xdr:nvSpPr>
        <xdr:cNvPr id="314" name="補助費等最小値テキスト"/>
        <xdr:cNvSpPr txBox="1"/>
      </xdr:nvSpPr>
      <xdr:spPr>
        <a:xfrm>
          <a:off x="16598900" y="718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a:t>
          </a:r>
          <a:endParaRPr kumimoji="1" lang="ja-JP" altLang="en-US" sz="1000" b="1">
            <a:latin typeface="ＭＳ Ｐゴシック"/>
          </a:endParaRPr>
        </a:p>
      </xdr:txBody>
    </xdr:sp>
    <xdr:clientData/>
  </xdr:oneCellAnchor>
  <xdr:twoCellAnchor>
    <xdr:from>
      <xdr:col>23</xdr:col>
      <xdr:colOff>628650</xdr:colOff>
      <xdr:row>42</xdr:row>
      <xdr:rowOff>7257</xdr:rowOff>
    </xdr:from>
    <xdr:to>
      <xdr:col>24</xdr:col>
      <xdr:colOff>120650</xdr:colOff>
      <xdr:row>42</xdr:row>
      <xdr:rowOff>7257</xdr:rowOff>
    </xdr:to>
    <xdr:cxnSp macro="">
      <xdr:nvCxnSpPr>
        <xdr:cNvPr id="315" name="直線コネクタ 314"/>
        <xdr:cNvCxnSpPr/>
      </xdr:nvCxnSpPr>
      <xdr:spPr>
        <a:xfrm>
          <a:off x="16421100" y="7208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14713</xdr:rowOff>
    </xdr:from>
    <xdr:ext cx="762000" cy="259045"/>
    <xdr:sp macro="" textlink="">
      <xdr:nvSpPr>
        <xdr:cNvPr id="316" name="補助費等最大値テキスト"/>
        <xdr:cNvSpPr txBox="1"/>
      </xdr:nvSpPr>
      <xdr:spPr>
        <a:xfrm>
          <a:off x="16598900" y="532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23</xdr:col>
      <xdr:colOff>628650</xdr:colOff>
      <xdr:row>32</xdr:row>
      <xdr:rowOff>99786</xdr:rowOff>
    </xdr:from>
    <xdr:to>
      <xdr:col>24</xdr:col>
      <xdr:colOff>120650</xdr:colOff>
      <xdr:row>32</xdr:row>
      <xdr:rowOff>99786</xdr:rowOff>
    </xdr:to>
    <xdr:cxnSp macro="">
      <xdr:nvCxnSpPr>
        <xdr:cNvPr id="317" name="直線コネクタ 316"/>
        <xdr:cNvCxnSpPr/>
      </xdr:nvCxnSpPr>
      <xdr:spPr>
        <a:xfrm>
          <a:off x="16421100" y="558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75293</xdr:rowOff>
    </xdr:from>
    <xdr:to>
      <xdr:col>24</xdr:col>
      <xdr:colOff>31750</xdr:colOff>
      <xdr:row>36</xdr:row>
      <xdr:rowOff>99786</xdr:rowOff>
    </xdr:to>
    <xdr:cxnSp macro="">
      <xdr:nvCxnSpPr>
        <xdr:cNvPr id="318" name="直線コネクタ 317"/>
        <xdr:cNvCxnSpPr/>
      </xdr:nvCxnSpPr>
      <xdr:spPr>
        <a:xfrm>
          <a:off x="15671800" y="6076043"/>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108149</xdr:rowOff>
    </xdr:from>
    <xdr:ext cx="762000" cy="259045"/>
    <xdr:sp macro="" textlink="">
      <xdr:nvSpPr>
        <xdr:cNvPr id="319" name="補助費等平均値テキスト"/>
        <xdr:cNvSpPr txBox="1"/>
      </xdr:nvSpPr>
      <xdr:spPr>
        <a:xfrm>
          <a:off x="16598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136072</xdr:rowOff>
    </xdr:from>
    <xdr:to>
      <xdr:col>24</xdr:col>
      <xdr:colOff>82550</xdr:colOff>
      <xdr:row>37</xdr:row>
      <xdr:rowOff>66222</xdr:rowOff>
    </xdr:to>
    <xdr:sp macro="" textlink="">
      <xdr:nvSpPr>
        <xdr:cNvPr id="320" name="フローチャート : 判断 319"/>
        <xdr:cNvSpPr/>
      </xdr:nvSpPr>
      <xdr:spPr>
        <a:xfrm>
          <a:off x="16459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18143</xdr:rowOff>
    </xdr:from>
    <xdr:to>
      <xdr:col>22</xdr:col>
      <xdr:colOff>565150</xdr:colOff>
      <xdr:row>35</xdr:row>
      <xdr:rowOff>75293</xdr:rowOff>
    </xdr:to>
    <xdr:cxnSp macro="">
      <xdr:nvCxnSpPr>
        <xdr:cNvPr id="321" name="直線コネクタ 320"/>
        <xdr:cNvCxnSpPr/>
      </xdr:nvCxnSpPr>
      <xdr:spPr>
        <a:xfrm>
          <a:off x="14782800" y="58474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70757</xdr:rowOff>
    </xdr:from>
    <xdr:to>
      <xdr:col>22</xdr:col>
      <xdr:colOff>615950</xdr:colOff>
      <xdr:row>37</xdr:row>
      <xdr:rowOff>907</xdr:rowOff>
    </xdr:to>
    <xdr:sp macro="" textlink="">
      <xdr:nvSpPr>
        <xdr:cNvPr id="322" name="フローチャート : 判断 321"/>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157134</xdr:rowOff>
    </xdr:from>
    <xdr:ext cx="736600" cy="259045"/>
    <xdr:sp macro="" textlink="">
      <xdr:nvSpPr>
        <xdr:cNvPr id="323" name="テキスト ボックス 322"/>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20</xdr:col>
      <xdr:colOff>158750</xdr:colOff>
      <xdr:row>33</xdr:row>
      <xdr:rowOff>124278</xdr:rowOff>
    </xdr:from>
    <xdr:to>
      <xdr:col>21</xdr:col>
      <xdr:colOff>361950</xdr:colOff>
      <xdr:row>34</xdr:row>
      <xdr:rowOff>18143</xdr:rowOff>
    </xdr:to>
    <xdr:cxnSp macro="">
      <xdr:nvCxnSpPr>
        <xdr:cNvPr id="324" name="直線コネクタ 323"/>
        <xdr:cNvCxnSpPr/>
      </xdr:nvCxnSpPr>
      <xdr:spPr>
        <a:xfrm>
          <a:off x="13893800" y="5782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27214</xdr:rowOff>
    </xdr:from>
    <xdr:to>
      <xdr:col>21</xdr:col>
      <xdr:colOff>412750</xdr:colOff>
      <xdr:row>36</xdr:row>
      <xdr:rowOff>128814</xdr:rowOff>
    </xdr:to>
    <xdr:sp macro="" textlink="">
      <xdr:nvSpPr>
        <xdr:cNvPr id="325" name="フローチャート : 判断 324"/>
        <xdr:cNvSpPr/>
      </xdr:nvSpPr>
      <xdr:spPr>
        <a:xfrm>
          <a:off x="14732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113591</xdr:rowOff>
    </xdr:from>
    <xdr:ext cx="762000" cy="259045"/>
    <xdr:sp macro="" textlink="">
      <xdr:nvSpPr>
        <xdr:cNvPr id="326" name="テキスト ボックス 325"/>
        <xdr:cNvSpPr txBox="1"/>
      </xdr:nvSpPr>
      <xdr:spPr>
        <a:xfrm>
          <a:off x="14401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18</xdr:col>
      <xdr:colOff>641350</xdr:colOff>
      <xdr:row>33</xdr:row>
      <xdr:rowOff>124278</xdr:rowOff>
    </xdr:from>
    <xdr:to>
      <xdr:col>20</xdr:col>
      <xdr:colOff>158750</xdr:colOff>
      <xdr:row>33</xdr:row>
      <xdr:rowOff>156936</xdr:rowOff>
    </xdr:to>
    <xdr:cxnSp macro="">
      <xdr:nvCxnSpPr>
        <xdr:cNvPr id="327" name="直線コネクタ 326"/>
        <xdr:cNvCxnSpPr/>
      </xdr:nvCxnSpPr>
      <xdr:spPr>
        <a:xfrm flipV="1">
          <a:off x="13004800" y="57821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16328</xdr:rowOff>
    </xdr:from>
    <xdr:to>
      <xdr:col>20</xdr:col>
      <xdr:colOff>209550</xdr:colOff>
      <xdr:row>36</xdr:row>
      <xdr:rowOff>117928</xdr:rowOff>
    </xdr:to>
    <xdr:sp macro="" textlink="">
      <xdr:nvSpPr>
        <xdr:cNvPr id="328" name="フローチャート : 判断 327"/>
        <xdr:cNvSpPr/>
      </xdr:nvSpPr>
      <xdr:spPr>
        <a:xfrm>
          <a:off x="13843000" y="618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102705</xdr:rowOff>
    </xdr:from>
    <xdr:ext cx="762000" cy="259045"/>
    <xdr:sp macro="" textlink="">
      <xdr:nvSpPr>
        <xdr:cNvPr id="329" name="テキスト ボックス 328"/>
        <xdr:cNvSpPr txBox="1"/>
      </xdr:nvSpPr>
      <xdr:spPr>
        <a:xfrm>
          <a:off x="13512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5443</xdr:rowOff>
    </xdr:from>
    <xdr:to>
      <xdr:col>19</xdr:col>
      <xdr:colOff>6350</xdr:colOff>
      <xdr:row>36</xdr:row>
      <xdr:rowOff>107043</xdr:rowOff>
    </xdr:to>
    <xdr:sp macro="" textlink="">
      <xdr:nvSpPr>
        <xdr:cNvPr id="330" name="フローチャート : 判断 329"/>
        <xdr:cNvSpPr/>
      </xdr:nvSpPr>
      <xdr:spPr>
        <a:xfrm>
          <a:off x="12954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91820</xdr:rowOff>
    </xdr:from>
    <xdr:ext cx="762000" cy="259045"/>
    <xdr:sp macro="" textlink="">
      <xdr:nvSpPr>
        <xdr:cNvPr id="331" name="テキスト ボックス 330"/>
        <xdr:cNvSpPr txBox="1"/>
      </xdr:nvSpPr>
      <xdr:spPr>
        <a:xfrm>
          <a:off x="12623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32" name="テキスト ボックス 33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33" name="テキスト ボックス 33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34" name="テキスト ボックス 33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5" name="テキスト ボックス 33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6" name="テキスト ボックス 33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48986</xdr:rowOff>
    </xdr:from>
    <xdr:to>
      <xdr:col>24</xdr:col>
      <xdr:colOff>82550</xdr:colOff>
      <xdr:row>36</xdr:row>
      <xdr:rowOff>150586</xdr:rowOff>
    </xdr:to>
    <xdr:sp macro="" textlink="">
      <xdr:nvSpPr>
        <xdr:cNvPr id="337" name="円/楕円 336"/>
        <xdr:cNvSpPr/>
      </xdr:nvSpPr>
      <xdr:spPr>
        <a:xfrm>
          <a:off x="16459200" y="62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65513</xdr:rowOff>
    </xdr:from>
    <xdr:ext cx="762000" cy="259045"/>
    <xdr:sp macro="" textlink="">
      <xdr:nvSpPr>
        <xdr:cNvPr id="338" name="補助費等該当値テキスト"/>
        <xdr:cNvSpPr txBox="1"/>
      </xdr:nvSpPr>
      <xdr:spPr>
        <a:xfrm>
          <a:off x="16598900" y="60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24493</xdr:rowOff>
    </xdr:from>
    <xdr:to>
      <xdr:col>22</xdr:col>
      <xdr:colOff>615950</xdr:colOff>
      <xdr:row>35</xdr:row>
      <xdr:rowOff>126093</xdr:rowOff>
    </xdr:to>
    <xdr:sp macro="" textlink="">
      <xdr:nvSpPr>
        <xdr:cNvPr id="339" name="円/楕円 338"/>
        <xdr:cNvSpPr/>
      </xdr:nvSpPr>
      <xdr:spPr>
        <a:xfrm>
          <a:off x="156210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136270</xdr:rowOff>
    </xdr:from>
    <xdr:ext cx="736600" cy="259045"/>
    <xdr:sp macro="" textlink="">
      <xdr:nvSpPr>
        <xdr:cNvPr id="340" name="テキスト ボックス 339"/>
        <xdr:cNvSpPr txBox="1"/>
      </xdr:nvSpPr>
      <xdr:spPr>
        <a:xfrm>
          <a:off x="15290800" y="579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21</xdr:col>
      <xdr:colOff>311150</xdr:colOff>
      <xdr:row>33</xdr:row>
      <xdr:rowOff>138793</xdr:rowOff>
    </xdr:from>
    <xdr:to>
      <xdr:col>21</xdr:col>
      <xdr:colOff>412750</xdr:colOff>
      <xdr:row>34</xdr:row>
      <xdr:rowOff>68943</xdr:rowOff>
    </xdr:to>
    <xdr:sp macro="" textlink="">
      <xdr:nvSpPr>
        <xdr:cNvPr id="341" name="円/楕円 340"/>
        <xdr:cNvSpPr/>
      </xdr:nvSpPr>
      <xdr:spPr>
        <a:xfrm>
          <a:off x="14732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79120</xdr:rowOff>
    </xdr:from>
    <xdr:ext cx="762000" cy="259045"/>
    <xdr:sp macro="" textlink="">
      <xdr:nvSpPr>
        <xdr:cNvPr id="342" name="テキスト ボックス 341"/>
        <xdr:cNvSpPr txBox="1"/>
      </xdr:nvSpPr>
      <xdr:spPr>
        <a:xfrm>
          <a:off x="14401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20</xdr:col>
      <xdr:colOff>107950</xdr:colOff>
      <xdr:row>33</xdr:row>
      <xdr:rowOff>73478</xdr:rowOff>
    </xdr:from>
    <xdr:to>
      <xdr:col>20</xdr:col>
      <xdr:colOff>209550</xdr:colOff>
      <xdr:row>34</xdr:row>
      <xdr:rowOff>3628</xdr:rowOff>
    </xdr:to>
    <xdr:sp macro="" textlink="">
      <xdr:nvSpPr>
        <xdr:cNvPr id="343" name="円/楕円 342"/>
        <xdr:cNvSpPr/>
      </xdr:nvSpPr>
      <xdr:spPr>
        <a:xfrm>
          <a:off x="13843000" y="57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13805</xdr:rowOff>
    </xdr:from>
    <xdr:ext cx="762000" cy="259045"/>
    <xdr:sp macro="" textlink="">
      <xdr:nvSpPr>
        <xdr:cNvPr id="344" name="テキスト ボックス 343"/>
        <xdr:cNvSpPr txBox="1"/>
      </xdr:nvSpPr>
      <xdr:spPr>
        <a:xfrm>
          <a:off x="13512800" y="550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18</xdr:col>
      <xdr:colOff>590550</xdr:colOff>
      <xdr:row>33</xdr:row>
      <xdr:rowOff>106136</xdr:rowOff>
    </xdr:from>
    <xdr:to>
      <xdr:col>19</xdr:col>
      <xdr:colOff>6350</xdr:colOff>
      <xdr:row>34</xdr:row>
      <xdr:rowOff>36286</xdr:rowOff>
    </xdr:to>
    <xdr:sp macro="" textlink="">
      <xdr:nvSpPr>
        <xdr:cNvPr id="345" name="円/楕円 344"/>
        <xdr:cNvSpPr/>
      </xdr:nvSpPr>
      <xdr:spPr>
        <a:xfrm>
          <a:off x="12954000" y="5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46463</xdr:rowOff>
    </xdr:from>
    <xdr:ext cx="762000" cy="259045"/>
    <xdr:sp macro="" textlink="">
      <xdr:nvSpPr>
        <xdr:cNvPr id="346" name="テキスト ボックス 345"/>
        <xdr:cNvSpPr txBox="1"/>
      </xdr:nvSpPr>
      <xdr:spPr>
        <a:xfrm>
          <a:off x="12623800" y="553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7" name="正方形/長方形 34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8" name="正方形/長方形 34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9" name="正方形/長方形 34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50" name="正方形/長方形 34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51" name="正方形/長方形 35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52" name="正方形/長方形 35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53" name="正方形/長方形 35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54" name="正方形/長方形 35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5" name="正方形/長方形 35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6" name="正方形/長方形 35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7" name="テキスト ボックス 35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公債費に係る経常収支比率は前年度より</a:t>
          </a:r>
          <a:r>
            <a:rPr kumimoji="1" lang="en-US" altLang="ja-JP" sz="1300">
              <a:latin typeface="ＭＳ Ｐゴシック"/>
            </a:rPr>
            <a:t>0.7</a:t>
          </a:r>
          <a:r>
            <a:rPr kumimoji="1" lang="ja-JP" altLang="en-US" sz="1300">
              <a:latin typeface="ＭＳ Ｐゴシック"/>
            </a:rPr>
            <a:t>ポイント低下した。</a:t>
          </a:r>
          <a:endParaRPr kumimoji="1" lang="en-US" altLang="ja-JP" sz="1300">
            <a:latin typeface="ＭＳ Ｐゴシック"/>
          </a:endParaRPr>
        </a:p>
        <a:p>
          <a:r>
            <a:rPr kumimoji="1" lang="ja-JP" altLang="en-US" sz="1300">
              <a:latin typeface="ＭＳ Ｐゴシック"/>
            </a:rPr>
            <a:t>　合併特例債の償還が本格化していることから増加傾向にあったが、近年実施してきた繰上償還の効果などもあり、減少に転じている。</a:t>
          </a:r>
        </a:p>
        <a:p>
          <a:r>
            <a:rPr kumimoji="1" lang="ja-JP" altLang="en-US" sz="1300">
              <a:latin typeface="ＭＳ Ｐゴシック"/>
            </a:rPr>
            <a:t>　今後は、近く大型事業が控えていることから、一時的に公債費の増加が予測されるが、投資事業の計画的実施や将来負担の軽減策を講じながら、公債費の適正管理に努めていく。</a:t>
          </a:r>
        </a:p>
      </xdr:txBody>
    </xdr:sp>
    <xdr:clientData/>
  </xdr:twoCellAnchor>
  <xdr:oneCellAnchor>
    <xdr:from>
      <xdr:col>1</xdr:col>
      <xdr:colOff>28575</xdr:colOff>
      <xdr:row>69</xdr:row>
      <xdr:rowOff>107950</xdr:rowOff>
    </xdr:from>
    <xdr:ext cx="298543" cy="225703"/>
    <xdr:sp macro="" textlink="">
      <xdr:nvSpPr>
        <xdr:cNvPr id="358" name="テキスト ボックス 35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9" name="直線コネクタ 35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60" name="テキスト ボックス 35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82</xdr:row>
      <xdr:rowOff>29029</xdr:rowOff>
    </xdr:from>
    <xdr:to>
      <xdr:col>7</xdr:col>
      <xdr:colOff>574675</xdr:colOff>
      <xdr:row>82</xdr:row>
      <xdr:rowOff>29029</xdr:rowOff>
    </xdr:to>
    <xdr:cxnSp macro="">
      <xdr:nvCxnSpPr>
        <xdr:cNvPr id="361" name="直線コネクタ 360"/>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58256</xdr:rowOff>
    </xdr:from>
    <xdr:ext cx="508000" cy="259045"/>
    <xdr:sp macro="" textlink="">
      <xdr:nvSpPr>
        <xdr:cNvPr id="362" name="テキスト ボックス 361"/>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80</xdr:row>
      <xdr:rowOff>45357</xdr:rowOff>
    </xdr:from>
    <xdr:to>
      <xdr:col>7</xdr:col>
      <xdr:colOff>574675</xdr:colOff>
      <xdr:row>80</xdr:row>
      <xdr:rowOff>45357</xdr:rowOff>
    </xdr:to>
    <xdr:cxnSp macro="">
      <xdr:nvCxnSpPr>
        <xdr:cNvPr id="363" name="直線コネクタ 362"/>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79</xdr:row>
      <xdr:rowOff>74584</xdr:rowOff>
    </xdr:from>
    <xdr:ext cx="508000" cy="259045"/>
    <xdr:sp macro="" textlink="">
      <xdr:nvSpPr>
        <xdr:cNvPr id="364" name="テキスト ボックス 363"/>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78</xdr:row>
      <xdr:rowOff>61686</xdr:rowOff>
    </xdr:from>
    <xdr:to>
      <xdr:col>7</xdr:col>
      <xdr:colOff>574675</xdr:colOff>
      <xdr:row>78</xdr:row>
      <xdr:rowOff>61686</xdr:rowOff>
    </xdr:to>
    <xdr:cxnSp macro="">
      <xdr:nvCxnSpPr>
        <xdr:cNvPr id="365" name="直線コネクタ 364"/>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90913</xdr:rowOff>
    </xdr:from>
    <xdr:ext cx="508000" cy="259045"/>
    <xdr:sp macro="" textlink="">
      <xdr:nvSpPr>
        <xdr:cNvPr id="366" name="テキスト ボックス 365"/>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76</xdr:row>
      <xdr:rowOff>78014</xdr:rowOff>
    </xdr:from>
    <xdr:to>
      <xdr:col>7</xdr:col>
      <xdr:colOff>574675</xdr:colOff>
      <xdr:row>76</xdr:row>
      <xdr:rowOff>78014</xdr:rowOff>
    </xdr:to>
    <xdr:cxnSp macro="">
      <xdr:nvCxnSpPr>
        <xdr:cNvPr id="367" name="直線コネクタ 366"/>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107241</xdr:rowOff>
    </xdr:from>
    <xdr:ext cx="508000" cy="259045"/>
    <xdr:sp macro="" textlink="">
      <xdr:nvSpPr>
        <xdr:cNvPr id="368" name="テキスト ボックス 367"/>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74</xdr:row>
      <xdr:rowOff>94343</xdr:rowOff>
    </xdr:from>
    <xdr:to>
      <xdr:col>7</xdr:col>
      <xdr:colOff>574675</xdr:colOff>
      <xdr:row>74</xdr:row>
      <xdr:rowOff>94343</xdr:rowOff>
    </xdr:to>
    <xdr:cxnSp macro="">
      <xdr:nvCxnSpPr>
        <xdr:cNvPr id="369" name="直線コネクタ 368"/>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73</xdr:row>
      <xdr:rowOff>123570</xdr:rowOff>
    </xdr:from>
    <xdr:ext cx="508000" cy="259045"/>
    <xdr:sp macro="" textlink="">
      <xdr:nvSpPr>
        <xdr:cNvPr id="370" name="テキスト ボックス 369"/>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72</xdr:row>
      <xdr:rowOff>110672</xdr:rowOff>
    </xdr:from>
    <xdr:to>
      <xdr:col>7</xdr:col>
      <xdr:colOff>574675</xdr:colOff>
      <xdr:row>72</xdr:row>
      <xdr:rowOff>110672</xdr:rowOff>
    </xdr:to>
    <xdr:cxnSp macro="">
      <xdr:nvCxnSpPr>
        <xdr:cNvPr id="371" name="直線コネクタ 370"/>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71</xdr:row>
      <xdr:rowOff>139899</xdr:rowOff>
    </xdr:from>
    <xdr:ext cx="508000" cy="259045"/>
    <xdr:sp macro="" textlink="">
      <xdr:nvSpPr>
        <xdr:cNvPr id="372" name="テキスト ボックス 371"/>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73" name="直線コネクタ 37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74" name="テキスト ボックス 37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7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113393</xdr:rowOff>
    </xdr:to>
    <xdr:cxnSp macro="">
      <xdr:nvCxnSpPr>
        <xdr:cNvPr id="376" name="直線コネクタ 375"/>
        <xdr:cNvCxnSpPr/>
      </xdr:nvCxnSpPr>
      <xdr:spPr>
        <a:xfrm flipV="1">
          <a:off x="4826000" y="12585700"/>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85470</xdr:rowOff>
    </xdr:from>
    <xdr:ext cx="762000" cy="259045"/>
    <xdr:sp macro="" textlink="">
      <xdr:nvSpPr>
        <xdr:cNvPr id="377" name="公債費最小値テキスト"/>
        <xdr:cNvSpPr txBox="1"/>
      </xdr:nvSpPr>
      <xdr:spPr>
        <a:xfrm>
          <a:off x="4914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6</xdr:col>
      <xdr:colOff>612775</xdr:colOff>
      <xdr:row>81</xdr:row>
      <xdr:rowOff>113393</xdr:rowOff>
    </xdr:from>
    <xdr:to>
      <xdr:col>7</xdr:col>
      <xdr:colOff>104775</xdr:colOff>
      <xdr:row>81</xdr:row>
      <xdr:rowOff>113393</xdr:rowOff>
    </xdr:to>
    <xdr:cxnSp macro="">
      <xdr:nvCxnSpPr>
        <xdr:cNvPr id="378" name="直線コネクタ 377"/>
        <xdr:cNvCxnSpPr/>
      </xdr:nvCxnSpPr>
      <xdr:spPr>
        <a:xfrm>
          <a:off x="4737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79"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80" name="直線コネクタ 379"/>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148771</xdr:rowOff>
    </xdr:from>
    <xdr:to>
      <xdr:col>7</xdr:col>
      <xdr:colOff>15875</xdr:colOff>
      <xdr:row>79</xdr:row>
      <xdr:rowOff>53521</xdr:rowOff>
    </xdr:to>
    <xdr:cxnSp macro="">
      <xdr:nvCxnSpPr>
        <xdr:cNvPr id="381" name="直線コネクタ 380"/>
        <xdr:cNvCxnSpPr/>
      </xdr:nvCxnSpPr>
      <xdr:spPr>
        <a:xfrm flipV="1">
          <a:off x="3987800" y="1352187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111777</xdr:rowOff>
    </xdr:from>
    <xdr:ext cx="762000" cy="259045"/>
    <xdr:sp macro="" textlink="">
      <xdr:nvSpPr>
        <xdr:cNvPr id="382" name="公債費平均値テキスト"/>
        <xdr:cNvSpPr txBox="1"/>
      </xdr:nvSpPr>
      <xdr:spPr>
        <a:xfrm>
          <a:off x="4914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95250</xdr:rowOff>
    </xdr:from>
    <xdr:to>
      <xdr:col>7</xdr:col>
      <xdr:colOff>66675</xdr:colOff>
      <xdr:row>78</xdr:row>
      <xdr:rowOff>25400</xdr:rowOff>
    </xdr:to>
    <xdr:sp macro="" textlink="">
      <xdr:nvSpPr>
        <xdr:cNvPr id="383" name="フローチャート : 判断 382"/>
        <xdr:cNvSpPr/>
      </xdr:nvSpPr>
      <xdr:spPr>
        <a:xfrm>
          <a:off x="4775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53521</xdr:rowOff>
    </xdr:from>
    <xdr:to>
      <xdr:col>5</xdr:col>
      <xdr:colOff>549275</xdr:colOff>
      <xdr:row>79</xdr:row>
      <xdr:rowOff>118836</xdr:rowOff>
    </xdr:to>
    <xdr:cxnSp macro="">
      <xdr:nvCxnSpPr>
        <xdr:cNvPr id="384" name="直線コネクタ 383"/>
        <xdr:cNvCxnSpPr/>
      </xdr:nvCxnSpPr>
      <xdr:spPr>
        <a:xfrm flipV="1">
          <a:off x="3098800" y="135980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70757</xdr:rowOff>
    </xdr:from>
    <xdr:to>
      <xdr:col>5</xdr:col>
      <xdr:colOff>600075</xdr:colOff>
      <xdr:row>77</xdr:row>
      <xdr:rowOff>907</xdr:rowOff>
    </xdr:to>
    <xdr:sp macro="" textlink="">
      <xdr:nvSpPr>
        <xdr:cNvPr id="385" name="フローチャート : 判断 384"/>
        <xdr:cNvSpPr/>
      </xdr:nvSpPr>
      <xdr:spPr>
        <a:xfrm>
          <a:off x="3937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11084</xdr:rowOff>
    </xdr:from>
    <xdr:ext cx="736600" cy="259045"/>
    <xdr:sp macro="" textlink="">
      <xdr:nvSpPr>
        <xdr:cNvPr id="386" name="テキスト ボックス 385"/>
        <xdr:cNvSpPr txBox="1"/>
      </xdr:nvSpPr>
      <xdr:spPr>
        <a:xfrm>
          <a:off x="3606800" y="1286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20864</xdr:rowOff>
    </xdr:from>
    <xdr:to>
      <xdr:col>4</xdr:col>
      <xdr:colOff>346075</xdr:colOff>
      <xdr:row>79</xdr:row>
      <xdr:rowOff>118836</xdr:rowOff>
    </xdr:to>
    <xdr:cxnSp macro="">
      <xdr:nvCxnSpPr>
        <xdr:cNvPr id="387" name="直線コネクタ 386"/>
        <xdr:cNvCxnSpPr/>
      </xdr:nvCxnSpPr>
      <xdr:spPr>
        <a:xfrm>
          <a:off x="2209800" y="135654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29936</xdr:rowOff>
    </xdr:from>
    <xdr:to>
      <xdr:col>4</xdr:col>
      <xdr:colOff>396875</xdr:colOff>
      <xdr:row>77</xdr:row>
      <xdr:rowOff>131536</xdr:rowOff>
    </xdr:to>
    <xdr:sp macro="" textlink="">
      <xdr:nvSpPr>
        <xdr:cNvPr id="388" name="フローチャート : 判断 387"/>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141713</xdr:rowOff>
    </xdr:from>
    <xdr:ext cx="762000" cy="259045"/>
    <xdr:sp macro="" textlink="">
      <xdr:nvSpPr>
        <xdr:cNvPr id="389" name="テキスト ボックス 388"/>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127000</xdr:rowOff>
    </xdr:from>
    <xdr:to>
      <xdr:col>3</xdr:col>
      <xdr:colOff>142875</xdr:colOff>
      <xdr:row>79</xdr:row>
      <xdr:rowOff>20864</xdr:rowOff>
    </xdr:to>
    <xdr:cxnSp macro="">
      <xdr:nvCxnSpPr>
        <xdr:cNvPr id="390" name="直線コネクタ 389"/>
        <xdr:cNvCxnSpPr/>
      </xdr:nvCxnSpPr>
      <xdr:spPr>
        <a:xfrm>
          <a:off x="1320800" y="135001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62593</xdr:rowOff>
    </xdr:from>
    <xdr:to>
      <xdr:col>3</xdr:col>
      <xdr:colOff>193675</xdr:colOff>
      <xdr:row>77</xdr:row>
      <xdr:rowOff>164193</xdr:rowOff>
    </xdr:to>
    <xdr:sp macro="" textlink="">
      <xdr:nvSpPr>
        <xdr:cNvPr id="391" name="フローチャート : 判断 390"/>
        <xdr:cNvSpPr/>
      </xdr:nvSpPr>
      <xdr:spPr>
        <a:xfrm>
          <a:off x="21590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2920</xdr:rowOff>
    </xdr:from>
    <xdr:ext cx="762000" cy="259045"/>
    <xdr:sp macro="" textlink="">
      <xdr:nvSpPr>
        <xdr:cNvPr id="392" name="テキスト ボックス 391"/>
        <xdr:cNvSpPr txBox="1"/>
      </xdr:nvSpPr>
      <xdr:spPr>
        <a:xfrm>
          <a:off x="18288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73479</xdr:rowOff>
    </xdr:from>
    <xdr:to>
      <xdr:col>1</xdr:col>
      <xdr:colOff>676275</xdr:colOff>
      <xdr:row>78</xdr:row>
      <xdr:rowOff>3629</xdr:rowOff>
    </xdr:to>
    <xdr:sp macro="" textlink="">
      <xdr:nvSpPr>
        <xdr:cNvPr id="393" name="フローチャート : 判断 392"/>
        <xdr:cNvSpPr/>
      </xdr:nvSpPr>
      <xdr:spPr>
        <a:xfrm>
          <a:off x="1270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13806</xdr:rowOff>
    </xdr:from>
    <xdr:ext cx="762000" cy="259045"/>
    <xdr:sp macro="" textlink="">
      <xdr:nvSpPr>
        <xdr:cNvPr id="394" name="テキスト ボックス 393"/>
        <xdr:cNvSpPr txBox="1"/>
      </xdr:nvSpPr>
      <xdr:spPr>
        <a:xfrm>
          <a:off x="939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95" name="テキスト ボックス 39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96" name="テキスト ボックス 39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97" name="テキスト ボックス 39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8" name="テキスト ボックス 39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9" name="テキスト ボックス 39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97971</xdr:rowOff>
    </xdr:from>
    <xdr:to>
      <xdr:col>7</xdr:col>
      <xdr:colOff>66675</xdr:colOff>
      <xdr:row>79</xdr:row>
      <xdr:rowOff>28121</xdr:rowOff>
    </xdr:to>
    <xdr:sp macro="" textlink="">
      <xdr:nvSpPr>
        <xdr:cNvPr id="400" name="円/楕円 399"/>
        <xdr:cNvSpPr/>
      </xdr:nvSpPr>
      <xdr:spPr>
        <a:xfrm>
          <a:off x="4775200" y="134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70048</xdr:rowOff>
    </xdr:from>
    <xdr:ext cx="762000" cy="259045"/>
    <xdr:sp macro="" textlink="">
      <xdr:nvSpPr>
        <xdr:cNvPr id="401" name="公債費該当値テキスト"/>
        <xdr:cNvSpPr txBox="1"/>
      </xdr:nvSpPr>
      <xdr:spPr>
        <a:xfrm>
          <a:off x="4914900" y="1344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2721</xdr:rowOff>
    </xdr:from>
    <xdr:to>
      <xdr:col>5</xdr:col>
      <xdr:colOff>600075</xdr:colOff>
      <xdr:row>79</xdr:row>
      <xdr:rowOff>104321</xdr:rowOff>
    </xdr:to>
    <xdr:sp macro="" textlink="">
      <xdr:nvSpPr>
        <xdr:cNvPr id="402" name="円/楕円 401"/>
        <xdr:cNvSpPr/>
      </xdr:nvSpPr>
      <xdr:spPr>
        <a:xfrm>
          <a:off x="3937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89098</xdr:rowOff>
    </xdr:from>
    <xdr:ext cx="736600" cy="259045"/>
    <xdr:sp macro="" textlink="">
      <xdr:nvSpPr>
        <xdr:cNvPr id="403" name="テキスト ボックス 402"/>
        <xdr:cNvSpPr txBox="1"/>
      </xdr:nvSpPr>
      <xdr:spPr>
        <a:xfrm>
          <a:off x="3606800" y="13633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68036</xdr:rowOff>
    </xdr:from>
    <xdr:to>
      <xdr:col>4</xdr:col>
      <xdr:colOff>396875</xdr:colOff>
      <xdr:row>79</xdr:row>
      <xdr:rowOff>169636</xdr:rowOff>
    </xdr:to>
    <xdr:sp macro="" textlink="">
      <xdr:nvSpPr>
        <xdr:cNvPr id="404" name="円/楕円 403"/>
        <xdr:cNvSpPr/>
      </xdr:nvSpPr>
      <xdr:spPr>
        <a:xfrm>
          <a:off x="3048000" y="1361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154413</xdr:rowOff>
    </xdr:from>
    <xdr:ext cx="762000" cy="259045"/>
    <xdr:sp macro="" textlink="">
      <xdr:nvSpPr>
        <xdr:cNvPr id="405" name="テキスト ボックス 404"/>
        <xdr:cNvSpPr txBox="1"/>
      </xdr:nvSpPr>
      <xdr:spPr>
        <a:xfrm>
          <a:off x="2717800" y="136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141514</xdr:rowOff>
    </xdr:from>
    <xdr:to>
      <xdr:col>3</xdr:col>
      <xdr:colOff>193675</xdr:colOff>
      <xdr:row>79</xdr:row>
      <xdr:rowOff>71664</xdr:rowOff>
    </xdr:to>
    <xdr:sp macro="" textlink="">
      <xdr:nvSpPr>
        <xdr:cNvPr id="406" name="円/楕円 405"/>
        <xdr:cNvSpPr/>
      </xdr:nvSpPr>
      <xdr:spPr>
        <a:xfrm>
          <a:off x="21590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56441</xdr:rowOff>
    </xdr:from>
    <xdr:ext cx="762000" cy="259045"/>
    <xdr:sp macro="" textlink="">
      <xdr:nvSpPr>
        <xdr:cNvPr id="407" name="テキスト ボックス 406"/>
        <xdr:cNvSpPr txBox="1"/>
      </xdr:nvSpPr>
      <xdr:spPr>
        <a:xfrm>
          <a:off x="18288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76200</xdr:rowOff>
    </xdr:from>
    <xdr:to>
      <xdr:col>1</xdr:col>
      <xdr:colOff>676275</xdr:colOff>
      <xdr:row>79</xdr:row>
      <xdr:rowOff>6350</xdr:rowOff>
    </xdr:to>
    <xdr:sp macro="" textlink="">
      <xdr:nvSpPr>
        <xdr:cNvPr id="408" name="円/楕円 407"/>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162577</xdr:rowOff>
    </xdr:from>
    <xdr:ext cx="762000" cy="259045"/>
    <xdr:sp macro="" textlink="">
      <xdr:nvSpPr>
        <xdr:cNvPr id="409" name="テキスト ボックス 408"/>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10" name="正方形/長方形 40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11" name="正方形/長方形 41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12" name="正方形/長方形 41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13" name="正方形/長方形 41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14" name="正方形/長方形 41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15" name="正方形/長方形 41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16" name="正方形/長方形 41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17" name="正方形/長方形 41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8" name="正方形/長方形 41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9" name="正方形/長方形 41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20" name="テキスト ボックス 41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や物件費の伸びが続くことが見込まれるが、定員適正化計画の着実な遂行による人件費の減によって、数値の改善を図るとともに、今後は鶴岡市行財政改革推進プランに基づき、引き続き経常経費の削減に努めていく。</a:t>
          </a:r>
        </a:p>
      </xdr:txBody>
    </xdr:sp>
    <xdr:clientData/>
  </xdr:twoCellAnchor>
  <xdr:oneCellAnchor>
    <xdr:from>
      <xdr:col>18</xdr:col>
      <xdr:colOff>44450</xdr:colOff>
      <xdr:row>69</xdr:row>
      <xdr:rowOff>107950</xdr:rowOff>
    </xdr:from>
    <xdr:ext cx="298543" cy="225703"/>
    <xdr:sp macro="" textlink="">
      <xdr:nvSpPr>
        <xdr:cNvPr id="421" name="テキスト ボックス 42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22" name="直線コネクタ 42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23" name="テキスト ボックス 42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82550</xdr:colOff>
      <xdr:row>82</xdr:row>
      <xdr:rowOff>29029</xdr:rowOff>
    </xdr:from>
    <xdr:to>
      <xdr:col>24</xdr:col>
      <xdr:colOff>590550</xdr:colOff>
      <xdr:row>82</xdr:row>
      <xdr:rowOff>29029</xdr:rowOff>
    </xdr:to>
    <xdr:cxnSp macro="">
      <xdr:nvCxnSpPr>
        <xdr:cNvPr id="424" name="直線コネクタ 423"/>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58256</xdr:rowOff>
    </xdr:from>
    <xdr:ext cx="508000" cy="259045"/>
    <xdr:sp macro="" textlink="">
      <xdr:nvSpPr>
        <xdr:cNvPr id="425" name="テキスト ボックス 424"/>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45357</xdr:rowOff>
    </xdr:from>
    <xdr:to>
      <xdr:col>24</xdr:col>
      <xdr:colOff>590550</xdr:colOff>
      <xdr:row>80</xdr:row>
      <xdr:rowOff>45357</xdr:rowOff>
    </xdr:to>
    <xdr:cxnSp macro="">
      <xdr:nvCxnSpPr>
        <xdr:cNvPr id="426" name="直線コネクタ 425"/>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74584</xdr:rowOff>
    </xdr:from>
    <xdr:ext cx="508000" cy="259045"/>
    <xdr:sp macro="" textlink="">
      <xdr:nvSpPr>
        <xdr:cNvPr id="427" name="テキスト ボックス 426"/>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82550</xdr:colOff>
      <xdr:row>78</xdr:row>
      <xdr:rowOff>61686</xdr:rowOff>
    </xdr:from>
    <xdr:to>
      <xdr:col>24</xdr:col>
      <xdr:colOff>590550</xdr:colOff>
      <xdr:row>78</xdr:row>
      <xdr:rowOff>61686</xdr:rowOff>
    </xdr:to>
    <xdr:cxnSp macro="">
      <xdr:nvCxnSpPr>
        <xdr:cNvPr id="428" name="直線コネクタ 427"/>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90913</xdr:rowOff>
    </xdr:from>
    <xdr:ext cx="508000" cy="259045"/>
    <xdr:sp macro="" textlink="">
      <xdr:nvSpPr>
        <xdr:cNvPr id="429" name="テキスト ボックス 428"/>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78014</xdr:rowOff>
    </xdr:from>
    <xdr:to>
      <xdr:col>24</xdr:col>
      <xdr:colOff>590550</xdr:colOff>
      <xdr:row>76</xdr:row>
      <xdr:rowOff>78014</xdr:rowOff>
    </xdr:to>
    <xdr:cxnSp macro="">
      <xdr:nvCxnSpPr>
        <xdr:cNvPr id="430" name="直線コネクタ 429"/>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107241</xdr:rowOff>
    </xdr:from>
    <xdr:ext cx="508000" cy="259045"/>
    <xdr:sp macro="" textlink="">
      <xdr:nvSpPr>
        <xdr:cNvPr id="431" name="テキスト ボックス 430"/>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82550</xdr:colOff>
      <xdr:row>74</xdr:row>
      <xdr:rowOff>94343</xdr:rowOff>
    </xdr:from>
    <xdr:to>
      <xdr:col>24</xdr:col>
      <xdr:colOff>590550</xdr:colOff>
      <xdr:row>74</xdr:row>
      <xdr:rowOff>94343</xdr:rowOff>
    </xdr:to>
    <xdr:cxnSp macro="">
      <xdr:nvCxnSpPr>
        <xdr:cNvPr id="432" name="直線コネクタ 431"/>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123570</xdr:rowOff>
    </xdr:from>
    <xdr:ext cx="508000" cy="259045"/>
    <xdr:sp macro="" textlink="">
      <xdr:nvSpPr>
        <xdr:cNvPr id="433" name="テキスト ボックス 432"/>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110672</xdr:rowOff>
    </xdr:from>
    <xdr:to>
      <xdr:col>24</xdr:col>
      <xdr:colOff>590550</xdr:colOff>
      <xdr:row>72</xdr:row>
      <xdr:rowOff>110672</xdr:rowOff>
    </xdr:to>
    <xdr:cxnSp macro="">
      <xdr:nvCxnSpPr>
        <xdr:cNvPr id="434" name="直線コネクタ 433"/>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71</xdr:row>
      <xdr:rowOff>139899</xdr:rowOff>
    </xdr:from>
    <xdr:ext cx="508000" cy="259045"/>
    <xdr:sp macro="" textlink="">
      <xdr:nvSpPr>
        <xdr:cNvPr id="435" name="テキスト ボックス 434"/>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36" name="直線コネクタ 43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37" name="テキスト ボックス 43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3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167822</xdr:rowOff>
    </xdr:from>
    <xdr:to>
      <xdr:col>24</xdr:col>
      <xdr:colOff>31750</xdr:colOff>
      <xdr:row>81</xdr:row>
      <xdr:rowOff>30662</xdr:rowOff>
    </xdr:to>
    <xdr:cxnSp macro="">
      <xdr:nvCxnSpPr>
        <xdr:cNvPr id="439" name="直線コネクタ 438"/>
        <xdr:cNvCxnSpPr/>
      </xdr:nvCxnSpPr>
      <xdr:spPr>
        <a:xfrm flipV="1">
          <a:off x="16510000" y="12683672"/>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2739</xdr:rowOff>
    </xdr:from>
    <xdr:ext cx="762000" cy="259045"/>
    <xdr:sp macro="" textlink="">
      <xdr:nvSpPr>
        <xdr:cNvPr id="440" name="公債費以外最小値テキスト"/>
        <xdr:cNvSpPr txBox="1"/>
      </xdr:nvSpPr>
      <xdr:spPr>
        <a:xfrm>
          <a:off x="16598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87.4</a:t>
          </a:r>
          <a:endParaRPr kumimoji="1" lang="ja-JP" altLang="en-US" sz="1000" b="1">
            <a:latin typeface="ＭＳ Ｐゴシック"/>
          </a:endParaRPr>
        </a:p>
      </xdr:txBody>
    </xdr:sp>
    <xdr:clientData/>
  </xdr:oneCellAnchor>
  <xdr:twoCellAnchor>
    <xdr:from>
      <xdr:col>23</xdr:col>
      <xdr:colOff>628650</xdr:colOff>
      <xdr:row>81</xdr:row>
      <xdr:rowOff>30662</xdr:rowOff>
    </xdr:from>
    <xdr:to>
      <xdr:col>24</xdr:col>
      <xdr:colOff>120650</xdr:colOff>
      <xdr:row>81</xdr:row>
      <xdr:rowOff>30662</xdr:rowOff>
    </xdr:to>
    <xdr:cxnSp macro="">
      <xdr:nvCxnSpPr>
        <xdr:cNvPr id="441" name="直線コネクタ 440"/>
        <xdr:cNvCxnSpPr/>
      </xdr:nvCxnSpPr>
      <xdr:spPr>
        <a:xfrm>
          <a:off x="16421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82749</xdr:rowOff>
    </xdr:from>
    <xdr:ext cx="762000" cy="259045"/>
    <xdr:sp macro="" textlink="">
      <xdr:nvSpPr>
        <xdr:cNvPr id="442" name="公債費以外最大値テキスト"/>
        <xdr:cNvSpPr txBox="1"/>
      </xdr:nvSpPr>
      <xdr:spPr>
        <a:xfrm>
          <a:off x="16598900" y="1242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68.5</a:t>
          </a:r>
          <a:endParaRPr kumimoji="1" lang="ja-JP" altLang="en-US" sz="1000" b="1">
            <a:latin typeface="ＭＳ Ｐゴシック"/>
          </a:endParaRPr>
        </a:p>
      </xdr:txBody>
    </xdr:sp>
    <xdr:clientData/>
  </xdr:oneCellAnchor>
  <xdr:twoCellAnchor>
    <xdr:from>
      <xdr:col>23</xdr:col>
      <xdr:colOff>628650</xdr:colOff>
      <xdr:row>73</xdr:row>
      <xdr:rowOff>167822</xdr:rowOff>
    </xdr:from>
    <xdr:to>
      <xdr:col>24</xdr:col>
      <xdr:colOff>120650</xdr:colOff>
      <xdr:row>73</xdr:row>
      <xdr:rowOff>167822</xdr:rowOff>
    </xdr:to>
    <xdr:cxnSp macro="">
      <xdr:nvCxnSpPr>
        <xdr:cNvPr id="443" name="直線コネクタ 442"/>
        <xdr:cNvCxnSpPr/>
      </xdr:nvCxnSpPr>
      <xdr:spPr>
        <a:xfrm>
          <a:off x="16421100" y="1268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107406</xdr:rowOff>
    </xdr:from>
    <xdr:to>
      <xdr:col>24</xdr:col>
      <xdr:colOff>31750</xdr:colOff>
      <xdr:row>74</xdr:row>
      <xdr:rowOff>133531</xdr:rowOff>
    </xdr:to>
    <xdr:cxnSp macro="">
      <xdr:nvCxnSpPr>
        <xdr:cNvPr id="444" name="直線コネクタ 443"/>
        <xdr:cNvCxnSpPr/>
      </xdr:nvCxnSpPr>
      <xdr:spPr>
        <a:xfrm>
          <a:off x="15671800" y="1279470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59707</xdr:rowOff>
    </xdr:from>
    <xdr:ext cx="762000" cy="259045"/>
    <xdr:sp macro="" textlink="">
      <xdr:nvSpPr>
        <xdr:cNvPr id="445" name="公債費以外平均値テキスト"/>
        <xdr:cNvSpPr txBox="1"/>
      </xdr:nvSpPr>
      <xdr:spPr>
        <a:xfrm>
          <a:off x="16598900" y="1291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87630</xdr:rowOff>
    </xdr:from>
    <xdr:to>
      <xdr:col>24</xdr:col>
      <xdr:colOff>82550</xdr:colOff>
      <xdr:row>76</xdr:row>
      <xdr:rowOff>17780</xdr:rowOff>
    </xdr:to>
    <xdr:sp macro="" textlink="">
      <xdr:nvSpPr>
        <xdr:cNvPr id="446" name="フローチャート : 判断 445"/>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107406</xdr:rowOff>
    </xdr:from>
    <xdr:to>
      <xdr:col>22</xdr:col>
      <xdr:colOff>565150</xdr:colOff>
      <xdr:row>74</xdr:row>
      <xdr:rowOff>107406</xdr:rowOff>
    </xdr:to>
    <xdr:cxnSp macro="">
      <xdr:nvCxnSpPr>
        <xdr:cNvPr id="447" name="直線コネクタ 446"/>
        <xdr:cNvCxnSpPr/>
      </xdr:nvCxnSpPr>
      <xdr:spPr>
        <a:xfrm>
          <a:off x="14782800" y="127947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74567</xdr:rowOff>
    </xdr:from>
    <xdr:to>
      <xdr:col>22</xdr:col>
      <xdr:colOff>615950</xdr:colOff>
      <xdr:row>76</xdr:row>
      <xdr:rowOff>4716</xdr:rowOff>
    </xdr:to>
    <xdr:sp macro="" textlink="">
      <xdr:nvSpPr>
        <xdr:cNvPr id="448" name="フローチャート : 判断 447"/>
        <xdr:cNvSpPr/>
      </xdr:nvSpPr>
      <xdr:spPr>
        <a:xfrm>
          <a:off x="15621000" y="1293331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160945</xdr:rowOff>
    </xdr:from>
    <xdr:ext cx="736600" cy="259045"/>
    <xdr:sp macro="" textlink="">
      <xdr:nvSpPr>
        <xdr:cNvPr id="449" name="テキスト ボックス 448"/>
        <xdr:cNvSpPr txBox="1"/>
      </xdr:nvSpPr>
      <xdr:spPr>
        <a:xfrm>
          <a:off x="15290800" y="13019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73.1</a:t>
          </a:r>
          <a:endParaRPr kumimoji="1" lang="ja-JP" altLang="en-US" sz="1000" b="1">
            <a:solidFill>
              <a:srgbClr val="000080"/>
            </a:solidFill>
            <a:latin typeface="ＭＳ Ｐゴシック"/>
          </a:endParaRPr>
        </a:p>
      </xdr:txBody>
    </xdr:sp>
    <xdr:clientData/>
  </xdr:oneCellAnchor>
  <xdr:twoCellAnchor>
    <xdr:from>
      <xdr:col>20</xdr:col>
      <xdr:colOff>158750</xdr:colOff>
      <xdr:row>73</xdr:row>
      <xdr:rowOff>167822</xdr:rowOff>
    </xdr:from>
    <xdr:to>
      <xdr:col>21</xdr:col>
      <xdr:colOff>361950</xdr:colOff>
      <xdr:row>74</xdr:row>
      <xdr:rowOff>107406</xdr:rowOff>
    </xdr:to>
    <xdr:cxnSp macro="">
      <xdr:nvCxnSpPr>
        <xdr:cNvPr id="450" name="直線コネクタ 449"/>
        <xdr:cNvCxnSpPr/>
      </xdr:nvCxnSpPr>
      <xdr:spPr>
        <a:xfrm>
          <a:off x="13893800" y="12683672"/>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146413</xdr:rowOff>
    </xdr:from>
    <xdr:to>
      <xdr:col>21</xdr:col>
      <xdr:colOff>412750</xdr:colOff>
      <xdr:row>76</xdr:row>
      <xdr:rowOff>76563</xdr:rowOff>
    </xdr:to>
    <xdr:sp macro="" textlink="">
      <xdr:nvSpPr>
        <xdr:cNvPr id="451" name="フローチャート : 判断 450"/>
        <xdr:cNvSpPr/>
      </xdr:nvSpPr>
      <xdr:spPr>
        <a:xfrm>
          <a:off x="14732000" y="13005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61340</xdr:rowOff>
    </xdr:from>
    <xdr:ext cx="762000" cy="259045"/>
    <xdr:sp macro="" textlink="">
      <xdr:nvSpPr>
        <xdr:cNvPr id="452" name="テキスト ボックス 451"/>
        <xdr:cNvSpPr txBox="1"/>
      </xdr:nvSpPr>
      <xdr:spPr>
        <a:xfrm>
          <a:off x="14401800" y="13091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18</xdr:col>
      <xdr:colOff>641350</xdr:colOff>
      <xdr:row>73</xdr:row>
      <xdr:rowOff>154759</xdr:rowOff>
    </xdr:from>
    <xdr:to>
      <xdr:col>20</xdr:col>
      <xdr:colOff>158750</xdr:colOff>
      <xdr:row>73</xdr:row>
      <xdr:rowOff>167822</xdr:rowOff>
    </xdr:to>
    <xdr:cxnSp macro="">
      <xdr:nvCxnSpPr>
        <xdr:cNvPr id="453" name="直線コネクタ 452"/>
        <xdr:cNvCxnSpPr/>
      </xdr:nvCxnSpPr>
      <xdr:spPr>
        <a:xfrm>
          <a:off x="13004800" y="1267060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41910</xdr:rowOff>
    </xdr:from>
    <xdr:to>
      <xdr:col>20</xdr:col>
      <xdr:colOff>209550</xdr:colOff>
      <xdr:row>75</xdr:row>
      <xdr:rowOff>143510</xdr:rowOff>
    </xdr:to>
    <xdr:sp macro="" textlink="">
      <xdr:nvSpPr>
        <xdr:cNvPr id="454" name="フローチャート : 判断 453"/>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128288</xdr:rowOff>
    </xdr:from>
    <xdr:ext cx="762000" cy="259045"/>
    <xdr:sp macro="" textlink="">
      <xdr:nvSpPr>
        <xdr:cNvPr id="455" name="テキスト ボックス 454"/>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87630</xdr:rowOff>
    </xdr:from>
    <xdr:to>
      <xdr:col>19</xdr:col>
      <xdr:colOff>6350</xdr:colOff>
      <xdr:row>76</xdr:row>
      <xdr:rowOff>17780</xdr:rowOff>
    </xdr:to>
    <xdr:sp macro="" textlink="">
      <xdr:nvSpPr>
        <xdr:cNvPr id="456" name="フローチャート : 判断 455"/>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2557</xdr:rowOff>
    </xdr:from>
    <xdr:ext cx="762000" cy="259045"/>
    <xdr:sp macro="" textlink="">
      <xdr:nvSpPr>
        <xdr:cNvPr id="457" name="テキスト ボックス 456"/>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58" name="テキスト ボックス 45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59" name="テキスト ボックス 45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60" name="テキスト ボックス 45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61" name="テキスト ボックス 46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62" name="テキスト ボックス 46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74</xdr:row>
      <xdr:rowOff>82731</xdr:rowOff>
    </xdr:from>
    <xdr:to>
      <xdr:col>24</xdr:col>
      <xdr:colOff>82550</xdr:colOff>
      <xdr:row>75</xdr:row>
      <xdr:rowOff>12881</xdr:rowOff>
    </xdr:to>
    <xdr:sp macro="" textlink="">
      <xdr:nvSpPr>
        <xdr:cNvPr id="463" name="円/楕円 462"/>
        <xdr:cNvSpPr/>
      </xdr:nvSpPr>
      <xdr:spPr>
        <a:xfrm>
          <a:off x="16459200" y="127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99258</xdr:rowOff>
    </xdr:from>
    <xdr:ext cx="762000" cy="259045"/>
    <xdr:sp macro="" textlink="">
      <xdr:nvSpPr>
        <xdr:cNvPr id="464" name="公債費以外該当値テキスト"/>
        <xdr:cNvSpPr txBox="1"/>
      </xdr:nvSpPr>
      <xdr:spPr>
        <a:xfrm>
          <a:off x="16598900" y="1261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70.6</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56606</xdr:rowOff>
    </xdr:from>
    <xdr:to>
      <xdr:col>22</xdr:col>
      <xdr:colOff>615950</xdr:colOff>
      <xdr:row>74</xdr:row>
      <xdr:rowOff>158206</xdr:rowOff>
    </xdr:to>
    <xdr:sp macro="" textlink="">
      <xdr:nvSpPr>
        <xdr:cNvPr id="465" name="円/楕円 464"/>
        <xdr:cNvSpPr/>
      </xdr:nvSpPr>
      <xdr:spPr>
        <a:xfrm>
          <a:off x="15621000" y="1274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72</xdr:row>
      <xdr:rowOff>168383</xdr:rowOff>
    </xdr:from>
    <xdr:ext cx="736600" cy="259045"/>
    <xdr:sp macro="" textlink="">
      <xdr:nvSpPr>
        <xdr:cNvPr id="466" name="テキスト ボックス 465"/>
        <xdr:cNvSpPr txBox="1"/>
      </xdr:nvSpPr>
      <xdr:spPr>
        <a:xfrm>
          <a:off x="15290800" y="12512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56606</xdr:rowOff>
    </xdr:from>
    <xdr:to>
      <xdr:col>21</xdr:col>
      <xdr:colOff>412750</xdr:colOff>
      <xdr:row>74</xdr:row>
      <xdr:rowOff>158206</xdr:rowOff>
    </xdr:to>
    <xdr:sp macro="" textlink="">
      <xdr:nvSpPr>
        <xdr:cNvPr id="467" name="円/楕円 466"/>
        <xdr:cNvSpPr/>
      </xdr:nvSpPr>
      <xdr:spPr>
        <a:xfrm>
          <a:off x="14732000" y="1274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72</xdr:row>
      <xdr:rowOff>168383</xdr:rowOff>
    </xdr:from>
    <xdr:ext cx="762000" cy="259045"/>
    <xdr:sp macro="" textlink="">
      <xdr:nvSpPr>
        <xdr:cNvPr id="468" name="テキスト ボックス 467"/>
        <xdr:cNvSpPr txBox="1"/>
      </xdr:nvSpPr>
      <xdr:spPr>
        <a:xfrm>
          <a:off x="14401800" y="12512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twoCellAnchor>
    <xdr:from>
      <xdr:col>20</xdr:col>
      <xdr:colOff>107950</xdr:colOff>
      <xdr:row>73</xdr:row>
      <xdr:rowOff>117022</xdr:rowOff>
    </xdr:from>
    <xdr:to>
      <xdr:col>20</xdr:col>
      <xdr:colOff>209550</xdr:colOff>
      <xdr:row>74</xdr:row>
      <xdr:rowOff>47172</xdr:rowOff>
    </xdr:to>
    <xdr:sp macro="" textlink="">
      <xdr:nvSpPr>
        <xdr:cNvPr id="469" name="円/楕円 468"/>
        <xdr:cNvSpPr/>
      </xdr:nvSpPr>
      <xdr:spPr>
        <a:xfrm>
          <a:off x="13843000" y="126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57349</xdr:rowOff>
    </xdr:from>
    <xdr:ext cx="762000" cy="259045"/>
    <xdr:sp macro="" textlink="">
      <xdr:nvSpPr>
        <xdr:cNvPr id="470" name="テキスト ボックス 469"/>
        <xdr:cNvSpPr txBox="1"/>
      </xdr:nvSpPr>
      <xdr:spPr>
        <a:xfrm>
          <a:off x="13512800" y="1240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103959</xdr:rowOff>
    </xdr:from>
    <xdr:to>
      <xdr:col>19</xdr:col>
      <xdr:colOff>6350</xdr:colOff>
      <xdr:row>74</xdr:row>
      <xdr:rowOff>34109</xdr:rowOff>
    </xdr:to>
    <xdr:sp macro="" textlink="">
      <xdr:nvSpPr>
        <xdr:cNvPr id="471" name="円/楕円 470"/>
        <xdr:cNvSpPr/>
      </xdr:nvSpPr>
      <xdr:spPr>
        <a:xfrm>
          <a:off x="12954000" y="1261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44286</xdr:rowOff>
    </xdr:from>
    <xdr:ext cx="762000" cy="259045"/>
    <xdr:sp macro="" textlink="">
      <xdr:nvSpPr>
        <xdr:cNvPr id="472" name="テキスト ボックス 471"/>
        <xdr:cNvSpPr txBox="1"/>
      </xdr:nvSpPr>
      <xdr:spPr>
        <a:xfrm>
          <a:off x="12623800" y="12388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山形県鶴岡市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37530</xdr:rowOff>
    </xdr:from>
    <xdr:to>
      <xdr:col>4</xdr:col>
      <xdr:colOff>1117600</xdr:colOff>
      <xdr:row>20</xdr:row>
      <xdr:rowOff>19667</xdr:rowOff>
    </xdr:to>
    <xdr:cxnSp macro="">
      <xdr:nvCxnSpPr>
        <xdr:cNvPr id="47" name="直線コネクタ 46"/>
        <xdr:cNvCxnSpPr/>
      </xdr:nvCxnSpPr>
      <xdr:spPr bwMode="auto">
        <a:xfrm flipV="1">
          <a:off x="5651500" y="2142555"/>
          <a:ext cx="0" cy="13537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163194</xdr:rowOff>
    </xdr:from>
    <xdr:ext cx="762000" cy="259045"/>
    <xdr:sp macro="" textlink="">
      <xdr:nvSpPr>
        <xdr:cNvPr id="48" name="人口1人当たり決算額の推移最小値テキスト130"/>
        <xdr:cNvSpPr txBox="1"/>
      </xdr:nvSpPr>
      <xdr:spPr>
        <a:xfrm>
          <a:off x="5740400" y="3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53,495</a:t>
          </a:r>
          <a:endParaRPr kumimoji="1" lang="ja-JP" altLang="en-US" sz="1000" b="1">
            <a:latin typeface="ＭＳ Ｐゴシック"/>
          </a:endParaRPr>
        </a:p>
      </xdr:txBody>
    </xdr:sp>
    <xdr:clientData/>
  </xdr:oneCellAnchor>
  <xdr:twoCellAnchor>
    <xdr:from>
      <xdr:col>4</xdr:col>
      <xdr:colOff>1028700</xdr:colOff>
      <xdr:row>20</xdr:row>
      <xdr:rowOff>19667</xdr:rowOff>
    </xdr:from>
    <xdr:to>
      <xdr:col>5</xdr:col>
      <xdr:colOff>73025</xdr:colOff>
      <xdr:row>20</xdr:row>
      <xdr:rowOff>19667</xdr:rowOff>
    </xdr:to>
    <xdr:cxnSp macro="">
      <xdr:nvCxnSpPr>
        <xdr:cNvPr id="49" name="直線コネクタ 48"/>
        <xdr:cNvCxnSpPr/>
      </xdr:nvCxnSpPr>
      <xdr:spPr bwMode="auto">
        <a:xfrm>
          <a:off x="5562600" y="34962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123907</xdr:rowOff>
    </xdr:from>
    <xdr:ext cx="762000" cy="259045"/>
    <xdr:sp macro="" textlink="">
      <xdr:nvSpPr>
        <xdr:cNvPr id="50" name="人口1人当たり決算額の推移最大値テキスト130"/>
        <xdr:cNvSpPr txBox="1"/>
      </xdr:nvSpPr>
      <xdr:spPr>
        <a:xfrm>
          <a:off x="5740400" y="1886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94,948</a:t>
          </a:r>
          <a:endParaRPr kumimoji="1" lang="ja-JP" altLang="en-US" sz="1000" b="1">
            <a:latin typeface="ＭＳ Ｐゴシック"/>
          </a:endParaRPr>
        </a:p>
      </xdr:txBody>
    </xdr:sp>
    <xdr:clientData/>
  </xdr:oneCellAnchor>
  <xdr:twoCellAnchor>
    <xdr:from>
      <xdr:col>4</xdr:col>
      <xdr:colOff>1028700</xdr:colOff>
      <xdr:row>12</xdr:row>
      <xdr:rowOff>37530</xdr:rowOff>
    </xdr:from>
    <xdr:to>
      <xdr:col>5</xdr:col>
      <xdr:colOff>73025</xdr:colOff>
      <xdr:row>12</xdr:row>
      <xdr:rowOff>37530</xdr:rowOff>
    </xdr:to>
    <xdr:cxnSp macro="">
      <xdr:nvCxnSpPr>
        <xdr:cNvPr id="51" name="直線コネクタ 50"/>
        <xdr:cNvCxnSpPr/>
      </xdr:nvCxnSpPr>
      <xdr:spPr bwMode="auto">
        <a:xfrm>
          <a:off x="5562600" y="21425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14</xdr:row>
      <xdr:rowOff>147454</xdr:rowOff>
    </xdr:from>
    <xdr:to>
      <xdr:col>4</xdr:col>
      <xdr:colOff>1117600</xdr:colOff>
      <xdr:row>14</xdr:row>
      <xdr:rowOff>155063</xdr:rowOff>
    </xdr:to>
    <xdr:cxnSp macro="">
      <xdr:nvCxnSpPr>
        <xdr:cNvPr id="52" name="直線コネクタ 51"/>
        <xdr:cNvCxnSpPr/>
      </xdr:nvCxnSpPr>
      <xdr:spPr bwMode="auto">
        <a:xfrm flipV="1">
          <a:off x="5003800" y="2595379"/>
          <a:ext cx="647700" cy="7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12594</xdr:rowOff>
    </xdr:from>
    <xdr:ext cx="762000" cy="259045"/>
    <xdr:sp macro="" textlink="">
      <xdr:nvSpPr>
        <xdr:cNvPr id="53" name="人口1人当たり決算額の推移平均値テキスト130"/>
        <xdr:cNvSpPr txBox="1"/>
      </xdr:nvSpPr>
      <xdr:spPr>
        <a:xfrm>
          <a:off x="5740400" y="2803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72,301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40517</xdr:rowOff>
    </xdr:from>
    <xdr:to>
      <xdr:col>5</xdr:col>
      <xdr:colOff>34925</xdr:colOff>
      <xdr:row>16</xdr:row>
      <xdr:rowOff>142117</xdr:rowOff>
    </xdr:to>
    <xdr:sp macro="" textlink="">
      <xdr:nvSpPr>
        <xdr:cNvPr id="54" name="フローチャート : 判断 53"/>
        <xdr:cNvSpPr/>
      </xdr:nvSpPr>
      <xdr:spPr bwMode="auto">
        <a:xfrm>
          <a:off x="56007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14</xdr:row>
      <xdr:rowOff>145952</xdr:rowOff>
    </xdr:from>
    <xdr:to>
      <xdr:col>4</xdr:col>
      <xdr:colOff>469900</xdr:colOff>
      <xdr:row>14</xdr:row>
      <xdr:rowOff>155063</xdr:rowOff>
    </xdr:to>
    <xdr:cxnSp macro="">
      <xdr:nvCxnSpPr>
        <xdr:cNvPr id="55" name="直線コネクタ 54"/>
        <xdr:cNvCxnSpPr/>
      </xdr:nvCxnSpPr>
      <xdr:spPr bwMode="auto">
        <a:xfrm>
          <a:off x="4305300" y="2593877"/>
          <a:ext cx="698500" cy="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38492</xdr:rowOff>
    </xdr:from>
    <xdr:to>
      <xdr:col>4</xdr:col>
      <xdr:colOff>520700</xdr:colOff>
      <xdr:row>17</xdr:row>
      <xdr:rowOff>140092</xdr:rowOff>
    </xdr:to>
    <xdr:sp macro="" textlink="">
      <xdr:nvSpPr>
        <xdr:cNvPr id="56" name="フローチャート : 判断 55"/>
        <xdr:cNvSpPr/>
      </xdr:nvSpPr>
      <xdr:spPr bwMode="auto">
        <a:xfrm>
          <a:off x="49530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124869</xdr:rowOff>
    </xdr:from>
    <xdr:ext cx="736600" cy="259045"/>
    <xdr:sp macro="" textlink="">
      <xdr:nvSpPr>
        <xdr:cNvPr id="57" name="テキスト ボックス 56"/>
        <xdr:cNvSpPr txBox="1"/>
      </xdr:nvSpPr>
      <xdr:spPr>
        <a:xfrm>
          <a:off x="4622800" y="3087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67,113</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145952</xdr:rowOff>
    </xdr:from>
    <xdr:to>
      <xdr:col>3</xdr:col>
      <xdr:colOff>904875</xdr:colOff>
      <xdr:row>15</xdr:row>
      <xdr:rowOff>11045</xdr:rowOff>
    </xdr:to>
    <xdr:cxnSp macro="">
      <xdr:nvCxnSpPr>
        <xdr:cNvPr id="58" name="直線コネクタ 57"/>
        <xdr:cNvCxnSpPr/>
      </xdr:nvCxnSpPr>
      <xdr:spPr bwMode="auto">
        <a:xfrm flipV="1">
          <a:off x="3606800" y="2593877"/>
          <a:ext cx="698500" cy="36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102369</xdr:rowOff>
    </xdr:from>
    <xdr:to>
      <xdr:col>3</xdr:col>
      <xdr:colOff>955675</xdr:colOff>
      <xdr:row>18</xdr:row>
      <xdr:rowOff>32519</xdr:rowOff>
    </xdr:to>
    <xdr:sp macro="" textlink="">
      <xdr:nvSpPr>
        <xdr:cNvPr id="59" name="フローチャート : 判断 58"/>
        <xdr:cNvSpPr/>
      </xdr:nvSpPr>
      <xdr:spPr bwMode="auto">
        <a:xfrm>
          <a:off x="42545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17296</xdr:rowOff>
    </xdr:from>
    <xdr:ext cx="762000" cy="259045"/>
    <xdr:sp macro="" textlink="">
      <xdr:nvSpPr>
        <xdr:cNvPr id="60" name="テキスト ボックス 59"/>
        <xdr:cNvSpPr txBox="1"/>
      </xdr:nvSpPr>
      <xdr:spPr>
        <a:xfrm>
          <a:off x="39243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65,157</a:t>
          </a:r>
          <a:endParaRPr kumimoji="1" lang="ja-JP" altLang="en-US" sz="1000" b="1">
            <a:solidFill>
              <a:srgbClr val="000080"/>
            </a:solidFill>
            <a:latin typeface="ＭＳ Ｐゴシック"/>
          </a:endParaRPr>
        </a:p>
      </xdr:txBody>
    </xdr:sp>
    <xdr:clientData/>
  </xdr:oneCellAnchor>
  <xdr:twoCellAnchor>
    <xdr:from>
      <xdr:col>2</xdr:col>
      <xdr:colOff>641350</xdr:colOff>
      <xdr:row>14</xdr:row>
      <xdr:rowOff>42070</xdr:rowOff>
    </xdr:from>
    <xdr:to>
      <xdr:col>3</xdr:col>
      <xdr:colOff>206375</xdr:colOff>
      <xdr:row>15</xdr:row>
      <xdr:rowOff>11045</xdr:rowOff>
    </xdr:to>
    <xdr:cxnSp macro="">
      <xdr:nvCxnSpPr>
        <xdr:cNvPr id="61" name="直線コネクタ 60"/>
        <xdr:cNvCxnSpPr/>
      </xdr:nvCxnSpPr>
      <xdr:spPr bwMode="auto">
        <a:xfrm>
          <a:off x="2908300" y="2489995"/>
          <a:ext cx="698500" cy="140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146228</xdr:rowOff>
    </xdr:from>
    <xdr:to>
      <xdr:col>3</xdr:col>
      <xdr:colOff>257175</xdr:colOff>
      <xdr:row>18</xdr:row>
      <xdr:rowOff>76378</xdr:rowOff>
    </xdr:to>
    <xdr:sp macro="" textlink="">
      <xdr:nvSpPr>
        <xdr:cNvPr id="62" name="フローチャート : 判断 61"/>
        <xdr:cNvSpPr/>
      </xdr:nvSpPr>
      <xdr:spPr bwMode="auto">
        <a:xfrm>
          <a:off x="3556000" y="3108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61155</xdr:rowOff>
    </xdr:from>
    <xdr:ext cx="762000" cy="259045"/>
    <xdr:sp macro="" textlink="">
      <xdr:nvSpPr>
        <xdr:cNvPr id="63" name="テキスト ボックス 62"/>
        <xdr:cNvSpPr txBox="1"/>
      </xdr:nvSpPr>
      <xdr:spPr>
        <a:xfrm>
          <a:off x="3225800" y="319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77027</xdr:rowOff>
    </xdr:from>
    <xdr:to>
      <xdr:col>2</xdr:col>
      <xdr:colOff>692150</xdr:colOff>
      <xdr:row>18</xdr:row>
      <xdr:rowOff>7177</xdr:rowOff>
    </xdr:to>
    <xdr:sp macro="" textlink="">
      <xdr:nvSpPr>
        <xdr:cNvPr id="64" name="フローチャート : 判断 63"/>
        <xdr:cNvSpPr/>
      </xdr:nvSpPr>
      <xdr:spPr bwMode="auto">
        <a:xfrm>
          <a:off x="2857500" y="30393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163404</xdr:rowOff>
    </xdr:from>
    <xdr:ext cx="762000" cy="259045"/>
    <xdr:sp macro="" textlink="">
      <xdr:nvSpPr>
        <xdr:cNvPr id="65" name="テキスト ボックス 64"/>
        <xdr:cNvSpPr txBox="1"/>
      </xdr:nvSpPr>
      <xdr:spPr>
        <a:xfrm>
          <a:off x="2527300" y="312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14</xdr:row>
      <xdr:rowOff>96654</xdr:rowOff>
    </xdr:from>
    <xdr:to>
      <xdr:col>5</xdr:col>
      <xdr:colOff>34925</xdr:colOff>
      <xdr:row>15</xdr:row>
      <xdr:rowOff>26804</xdr:rowOff>
    </xdr:to>
    <xdr:sp macro="" textlink="">
      <xdr:nvSpPr>
        <xdr:cNvPr id="71" name="円/楕円 70"/>
        <xdr:cNvSpPr/>
      </xdr:nvSpPr>
      <xdr:spPr bwMode="auto">
        <a:xfrm>
          <a:off x="5600700" y="254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113181</xdr:rowOff>
    </xdr:from>
    <xdr:ext cx="762000" cy="259045"/>
    <xdr:sp macro="" textlink="">
      <xdr:nvSpPr>
        <xdr:cNvPr id="72" name="人口1人当たり決算額の推移該当値テキスト130"/>
        <xdr:cNvSpPr txBox="1"/>
      </xdr:nvSpPr>
      <xdr:spPr>
        <a:xfrm>
          <a:off x="5740400" y="2389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81,082</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104263</xdr:rowOff>
    </xdr:from>
    <xdr:to>
      <xdr:col>4</xdr:col>
      <xdr:colOff>520700</xdr:colOff>
      <xdr:row>15</xdr:row>
      <xdr:rowOff>34413</xdr:rowOff>
    </xdr:to>
    <xdr:sp macro="" textlink="">
      <xdr:nvSpPr>
        <xdr:cNvPr id="73" name="円/楕円 72"/>
        <xdr:cNvSpPr/>
      </xdr:nvSpPr>
      <xdr:spPr bwMode="auto">
        <a:xfrm>
          <a:off x="4953000" y="2552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44590</xdr:rowOff>
    </xdr:from>
    <xdr:ext cx="736600" cy="259045"/>
    <xdr:sp macro="" textlink="">
      <xdr:nvSpPr>
        <xdr:cNvPr id="74" name="テキスト ボックス 73"/>
        <xdr:cNvSpPr txBox="1"/>
      </xdr:nvSpPr>
      <xdr:spPr>
        <a:xfrm>
          <a:off x="4622800" y="232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80,849</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95152</xdr:rowOff>
    </xdr:from>
    <xdr:to>
      <xdr:col>3</xdr:col>
      <xdr:colOff>955675</xdr:colOff>
      <xdr:row>15</xdr:row>
      <xdr:rowOff>25302</xdr:rowOff>
    </xdr:to>
    <xdr:sp macro="" textlink="">
      <xdr:nvSpPr>
        <xdr:cNvPr id="75" name="円/楕円 74"/>
        <xdr:cNvSpPr/>
      </xdr:nvSpPr>
      <xdr:spPr bwMode="auto">
        <a:xfrm>
          <a:off x="4254500" y="2543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35479</xdr:rowOff>
    </xdr:from>
    <xdr:ext cx="762000" cy="259045"/>
    <xdr:sp macro="" textlink="">
      <xdr:nvSpPr>
        <xdr:cNvPr id="76" name="テキスト ボックス 75"/>
        <xdr:cNvSpPr txBox="1"/>
      </xdr:nvSpPr>
      <xdr:spPr>
        <a:xfrm>
          <a:off x="3924300" y="231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81,128</a:t>
          </a:r>
          <a:endParaRPr kumimoji="1" lang="ja-JP" altLang="en-US" sz="1000" b="1">
            <a:solidFill>
              <a:srgbClr val="FF0000"/>
            </a:solidFill>
            <a:latin typeface="ＭＳ Ｐゴシック"/>
          </a:endParaRPr>
        </a:p>
      </xdr:txBody>
    </xdr:sp>
    <xdr:clientData/>
  </xdr:oneCellAnchor>
  <xdr:twoCellAnchor>
    <xdr:from>
      <xdr:col>3</xdr:col>
      <xdr:colOff>155575</xdr:colOff>
      <xdr:row>14</xdr:row>
      <xdr:rowOff>131695</xdr:rowOff>
    </xdr:from>
    <xdr:to>
      <xdr:col>3</xdr:col>
      <xdr:colOff>257175</xdr:colOff>
      <xdr:row>15</xdr:row>
      <xdr:rowOff>61845</xdr:rowOff>
    </xdr:to>
    <xdr:sp macro="" textlink="">
      <xdr:nvSpPr>
        <xdr:cNvPr id="77" name="円/楕円 76"/>
        <xdr:cNvSpPr/>
      </xdr:nvSpPr>
      <xdr:spPr bwMode="auto">
        <a:xfrm>
          <a:off x="3556000" y="2579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13</xdr:row>
      <xdr:rowOff>72022</xdr:rowOff>
    </xdr:from>
    <xdr:ext cx="762000" cy="259045"/>
    <xdr:sp macro="" textlink="">
      <xdr:nvSpPr>
        <xdr:cNvPr id="78" name="テキスト ボックス 77"/>
        <xdr:cNvSpPr txBox="1"/>
      </xdr:nvSpPr>
      <xdr:spPr>
        <a:xfrm>
          <a:off x="3225800" y="234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80,009</a:t>
          </a:r>
          <a:endParaRPr kumimoji="1" lang="ja-JP" altLang="en-US" sz="1000" b="1">
            <a:solidFill>
              <a:srgbClr val="FF0000"/>
            </a:solidFill>
            <a:latin typeface="ＭＳ Ｐゴシック"/>
          </a:endParaRPr>
        </a:p>
      </xdr:txBody>
    </xdr:sp>
    <xdr:clientData/>
  </xdr:oneCellAnchor>
  <xdr:twoCellAnchor>
    <xdr:from>
      <xdr:col>2</xdr:col>
      <xdr:colOff>590550</xdr:colOff>
      <xdr:row>13</xdr:row>
      <xdr:rowOff>162720</xdr:rowOff>
    </xdr:from>
    <xdr:to>
      <xdr:col>2</xdr:col>
      <xdr:colOff>692150</xdr:colOff>
      <xdr:row>14</xdr:row>
      <xdr:rowOff>92870</xdr:rowOff>
    </xdr:to>
    <xdr:sp macro="" textlink="">
      <xdr:nvSpPr>
        <xdr:cNvPr id="79" name="円/楕円 78"/>
        <xdr:cNvSpPr/>
      </xdr:nvSpPr>
      <xdr:spPr bwMode="auto">
        <a:xfrm>
          <a:off x="2857500" y="2439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103047</xdr:rowOff>
    </xdr:from>
    <xdr:ext cx="762000" cy="259045"/>
    <xdr:sp macro="" textlink="">
      <xdr:nvSpPr>
        <xdr:cNvPr id="80" name="テキスト ボックス 79"/>
        <xdr:cNvSpPr txBox="1"/>
      </xdr:nvSpPr>
      <xdr:spPr>
        <a:xfrm>
          <a:off x="2527300" y="22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84,309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7" name="テキスト ボックス 96"/>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9" name="テキスト ボックス 98"/>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1" name="テキスト ボックス 100"/>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3" name="テキスト ボックス 102"/>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5" name="テキスト ボックス 104"/>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197638</xdr:rowOff>
    </xdr:from>
    <xdr:to>
      <xdr:col>4</xdr:col>
      <xdr:colOff>1117600</xdr:colOff>
      <xdr:row>38</xdr:row>
      <xdr:rowOff>122886</xdr:rowOff>
    </xdr:to>
    <xdr:cxnSp macro="">
      <xdr:nvCxnSpPr>
        <xdr:cNvPr id="109" name="直線コネクタ 108"/>
        <xdr:cNvCxnSpPr/>
      </xdr:nvCxnSpPr>
      <xdr:spPr bwMode="auto">
        <a:xfrm flipV="1">
          <a:off x="5651500" y="6122188"/>
          <a:ext cx="0" cy="14682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94963</xdr:rowOff>
    </xdr:from>
    <xdr:ext cx="762000" cy="259045"/>
    <xdr:sp macro="" textlink="">
      <xdr:nvSpPr>
        <xdr:cNvPr id="110" name="人口1人当たり決算額の推移最小値テキスト445"/>
        <xdr:cNvSpPr txBox="1"/>
      </xdr:nvSpPr>
      <xdr:spPr>
        <a:xfrm>
          <a:off x="5740400" y="756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-892</a:t>
          </a:r>
          <a:endParaRPr kumimoji="1" lang="ja-JP" altLang="en-US" sz="1000" b="1">
            <a:latin typeface="ＭＳ Ｐゴシック"/>
          </a:endParaRPr>
        </a:p>
      </xdr:txBody>
    </xdr:sp>
    <xdr:clientData/>
  </xdr:oneCellAnchor>
  <xdr:twoCellAnchor>
    <xdr:from>
      <xdr:col>4</xdr:col>
      <xdr:colOff>1028700</xdr:colOff>
      <xdr:row>38</xdr:row>
      <xdr:rowOff>122886</xdr:rowOff>
    </xdr:from>
    <xdr:to>
      <xdr:col>5</xdr:col>
      <xdr:colOff>73025</xdr:colOff>
      <xdr:row>38</xdr:row>
      <xdr:rowOff>122886</xdr:rowOff>
    </xdr:to>
    <xdr:cxnSp macro="">
      <xdr:nvCxnSpPr>
        <xdr:cNvPr id="111" name="直線コネクタ 110"/>
        <xdr:cNvCxnSpPr/>
      </xdr:nvCxnSpPr>
      <xdr:spPr bwMode="auto">
        <a:xfrm>
          <a:off x="5562600" y="7590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112565</xdr:rowOff>
    </xdr:from>
    <xdr:ext cx="762000" cy="259045"/>
    <xdr:sp macro="" textlink="">
      <xdr:nvSpPr>
        <xdr:cNvPr id="112" name="人口1人当たり決算額の推移最大値テキスト445"/>
        <xdr:cNvSpPr txBox="1"/>
      </xdr:nvSpPr>
      <xdr:spPr>
        <a:xfrm>
          <a:off x="5740400" y="586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37,646</a:t>
          </a:r>
          <a:endParaRPr kumimoji="1" lang="ja-JP" altLang="en-US" sz="1000" b="1">
            <a:latin typeface="ＭＳ Ｐゴシック"/>
          </a:endParaRPr>
        </a:p>
      </xdr:txBody>
    </xdr:sp>
    <xdr:clientData/>
  </xdr:oneCellAnchor>
  <xdr:twoCellAnchor>
    <xdr:from>
      <xdr:col>4</xdr:col>
      <xdr:colOff>1028700</xdr:colOff>
      <xdr:row>33</xdr:row>
      <xdr:rowOff>197638</xdr:rowOff>
    </xdr:from>
    <xdr:to>
      <xdr:col>5</xdr:col>
      <xdr:colOff>73025</xdr:colOff>
      <xdr:row>33</xdr:row>
      <xdr:rowOff>197638</xdr:rowOff>
    </xdr:to>
    <xdr:cxnSp macro="">
      <xdr:nvCxnSpPr>
        <xdr:cNvPr id="113" name="直線コネクタ 112"/>
        <xdr:cNvCxnSpPr/>
      </xdr:nvCxnSpPr>
      <xdr:spPr bwMode="auto">
        <a:xfrm>
          <a:off x="5562600" y="6122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160490</xdr:rowOff>
    </xdr:from>
    <xdr:to>
      <xdr:col>4</xdr:col>
      <xdr:colOff>1117600</xdr:colOff>
      <xdr:row>35</xdr:row>
      <xdr:rowOff>315176</xdr:rowOff>
    </xdr:to>
    <xdr:cxnSp macro="">
      <xdr:nvCxnSpPr>
        <xdr:cNvPr id="114" name="直線コネクタ 113"/>
        <xdr:cNvCxnSpPr/>
      </xdr:nvCxnSpPr>
      <xdr:spPr bwMode="auto">
        <a:xfrm>
          <a:off x="5003800" y="6770840"/>
          <a:ext cx="647700" cy="154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79773</xdr:rowOff>
    </xdr:from>
    <xdr:ext cx="762000" cy="259045"/>
    <xdr:sp macro="" textlink="">
      <xdr:nvSpPr>
        <xdr:cNvPr id="115" name="人口1人当たり決算額の推移平均値テキスト445"/>
        <xdr:cNvSpPr txBox="1"/>
      </xdr:nvSpPr>
      <xdr:spPr>
        <a:xfrm>
          <a:off x="5740400" y="66901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17,340</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234696</xdr:rowOff>
    </xdr:from>
    <xdr:to>
      <xdr:col>5</xdr:col>
      <xdr:colOff>34925</xdr:colOff>
      <xdr:row>35</xdr:row>
      <xdr:rowOff>336296</xdr:rowOff>
    </xdr:to>
    <xdr:sp macro="" textlink="">
      <xdr:nvSpPr>
        <xdr:cNvPr id="116" name="フローチャート : 判断 115"/>
        <xdr:cNvSpPr/>
      </xdr:nvSpPr>
      <xdr:spPr bwMode="auto">
        <a:xfrm>
          <a:off x="56007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160490</xdr:rowOff>
    </xdr:from>
    <xdr:to>
      <xdr:col>4</xdr:col>
      <xdr:colOff>469900</xdr:colOff>
      <xdr:row>35</xdr:row>
      <xdr:rowOff>190703</xdr:rowOff>
    </xdr:to>
    <xdr:cxnSp macro="">
      <xdr:nvCxnSpPr>
        <xdr:cNvPr id="117" name="直線コネクタ 116"/>
        <xdr:cNvCxnSpPr/>
      </xdr:nvCxnSpPr>
      <xdr:spPr bwMode="auto">
        <a:xfrm flipV="1">
          <a:off x="4305300" y="6770840"/>
          <a:ext cx="698500" cy="30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40539</xdr:rowOff>
    </xdr:from>
    <xdr:to>
      <xdr:col>4</xdr:col>
      <xdr:colOff>520700</xdr:colOff>
      <xdr:row>36</xdr:row>
      <xdr:rowOff>142139</xdr:rowOff>
    </xdr:to>
    <xdr:sp macro="" textlink="">
      <xdr:nvSpPr>
        <xdr:cNvPr id="118" name="フローチャート : 判断 117"/>
        <xdr:cNvSpPr/>
      </xdr:nvSpPr>
      <xdr:spPr bwMode="auto">
        <a:xfrm>
          <a:off x="49530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126916</xdr:rowOff>
    </xdr:from>
    <xdr:ext cx="736600" cy="259045"/>
    <xdr:sp macro="" textlink="">
      <xdr:nvSpPr>
        <xdr:cNvPr id="119" name="テキスト ボックス 118"/>
        <xdr:cNvSpPr txBox="1"/>
      </xdr:nvSpPr>
      <xdr:spPr>
        <a:xfrm>
          <a:off x="4622800" y="7080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13,436</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155499</xdr:rowOff>
    </xdr:from>
    <xdr:to>
      <xdr:col>3</xdr:col>
      <xdr:colOff>904875</xdr:colOff>
      <xdr:row>35</xdr:row>
      <xdr:rowOff>190703</xdr:rowOff>
    </xdr:to>
    <xdr:cxnSp macro="">
      <xdr:nvCxnSpPr>
        <xdr:cNvPr id="120" name="直線コネクタ 119"/>
        <xdr:cNvCxnSpPr/>
      </xdr:nvCxnSpPr>
      <xdr:spPr bwMode="auto">
        <a:xfrm>
          <a:off x="3606800" y="6765849"/>
          <a:ext cx="69850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107214</xdr:rowOff>
    </xdr:from>
    <xdr:to>
      <xdr:col>3</xdr:col>
      <xdr:colOff>955675</xdr:colOff>
      <xdr:row>37</xdr:row>
      <xdr:rowOff>37364</xdr:rowOff>
    </xdr:to>
    <xdr:sp macro="" textlink="">
      <xdr:nvSpPr>
        <xdr:cNvPr id="121" name="フローチャート : 判断 120"/>
        <xdr:cNvSpPr/>
      </xdr:nvSpPr>
      <xdr:spPr bwMode="auto">
        <a:xfrm>
          <a:off x="4254500" y="7060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22141</xdr:rowOff>
    </xdr:from>
    <xdr:ext cx="762000" cy="259045"/>
    <xdr:sp macro="" textlink="">
      <xdr:nvSpPr>
        <xdr:cNvPr id="122" name="テキスト ボックス 121"/>
        <xdr:cNvSpPr txBox="1"/>
      </xdr:nvSpPr>
      <xdr:spPr>
        <a:xfrm>
          <a:off x="3924300" y="71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11,686</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155499</xdr:rowOff>
    </xdr:from>
    <xdr:to>
      <xdr:col>3</xdr:col>
      <xdr:colOff>206375</xdr:colOff>
      <xdr:row>35</xdr:row>
      <xdr:rowOff>159385</xdr:rowOff>
    </xdr:to>
    <xdr:cxnSp macro="">
      <xdr:nvCxnSpPr>
        <xdr:cNvPr id="123" name="直線コネクタ 122"/>
        <xdr:cNvCxnSpPr/>
      </xdr:nvCxnSpPr>
      <xdr:spPr bwMode="auto">
        <a:xfrm flipV="1">
          <a:off x="2908300" y="6765849"/>
          <a:ext cx="698500" cy="3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33604</xdr:rowOff>
    </xdr:from>
    <xdr:to>
      <xdr:col>3</xdr:col>
      <xdr:colOff>257175</xdr:colOff>
      <xdr:row>36</xdr:row>
      <xdr:rowOff>135204</xdr:rowOff>
    </xdr:to>
    <xdr:sp macro="" textlink="">
      <xdr:nvSpPr>
        <xdr:cNvPr id="124" name="フローチャート : 判断 123"/>
        <xdr:cNvSpPr/>
      </xdr:nvSpPr>
      <xdr:spPr bwMode="auto">
        <a:xfrm>
          <a:off x="3556000" y="6986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119981</xdr:rowOff>
    </xdr:from>
    <xdr:ext cx="762000" cy="259045"/>
    <xdr:sp macro="" textlink="">
      <xdr:nvSpPr>
        <xdr:cNvPr id="125" name="テキスト ボックス 124"/>
        <xdr:cNvSpPr txBox="1"/>
      </xdr:nvSpPr>
      <xdr:spPr>
        <a:xfrm>
          <a:off x="3225800" y="707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341643</xdr:rowOff>
    </xdr:from>
    <xdr:to>
      <xdr:col>2</xdr:col>
      <xdr:colOff>692150</xdr:colOff>
      <xdr:row>36</xdr:row>
      <xdr:rowOff>100343</xdr:rowOff>
    </xdr:to>
    <xdr:sp macro="" textlink="">
      <xdr:nvSpPr>
        <xdr:cNvPr id="126" name="フローチャート : 判断 125"/>
        <xdr:cNvSpPr/>
      </xdr:nvSpPr>
      <xdr:spPr bwMode="auto">
        <a:xfrm>
          <a:off x="2857500" y="6951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85120</xdr:rowOff>
    </xdr:from>
    <xdr:ext cx="762000" cy="259045"/>
    <xdr:sp macro="" textlink="">
      <xdr:nvSpPr>
        <xdr:cNvPr id="127" name="テキスト ボックス 126"/>
        <xdr:cNvSpPr txBox="1"/>
      </xdr:nvSpPr>
      <xdr:spPr>
        <a:xfrm>
          <a:off x="2527300" y="703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264376</xdr:rowOff>
    </xdr:from>
    <xdr:to>
      <xdr:col>5</xdr:col>
      <xdr:colOff>34925</xdr:colOff>
      <xdr:row>36</xdr:row>
      <xdr:rowOff>23076</xdr:rowOff>
    </xdr:to>
    <xdr:sp macro="" textlink="">
      <xdr:nvSpPr>
        <xdr:cNvPr id="133" name="円/楕円 132"/>
        <xdr:cNvSpPr/>
      </xdr:nvSpPr>
      <xdr:spPr bwMode="auto">
        <a:xfrm>
          <a:off x="5600700" y="6874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236453</xdr:rowOff>
    </xdr:from>
    <xdr:ext cx="762000" cy="259045"/>
    <xdr:sp macro="" textlink="">
      <xdr:nvSpPr>
        <xdr:cNvPr id="134" name="人口1人当たり決算額の推移該当値テキスト445"/>
        <xdr:cNvSpPr txBox="1"/>
      </xdr:nvSpPr>
      <xdr:spPr>
        <a:xfrm>
          <a:off x="5740400" y="684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16,561</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109690</xdr:rowOff>
    </xdr:from>
    <xdr:to>
      <xdr:col>4</xdr:col>
      <xdr:colOff>520700</xdr:colOff>
      <xdr:row>35</xdr:row>
      <xdr:rowOff>211290</xdr:rowOff>
    </xdr:to>
    <xdr:sp macro="" textlink="">
      <xdr:nvSpPr>
        <xdr:cNvPr id="135" name="円/楕円 134"/>
        <xdr:cNvSpPr/>
      </xdr:nvSpPr>
      <xdr:spPr bwMode="auto">
        <a:xfrm>
          <a:off x="4953000" y="6720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221467</xdr:rowOff>
    </xdr:from>
    <xdr:ext cx="736600" cy="259045"/>
    <xdr:sp macro="" textlink="">
      <xdr:nvSpPr>
        <xdr:cNvPr id="136" name="テキスト ボックス 135"/>
        <xdr:cNvSpPr txBox="1"/>
      </xdr:nvSpPr>
      <xdr:spPr>
        <a:xfrm>
          <a:off x="4622800" y="6488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20,621</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139903</xdr:rowOff>
    </xdr:from>
    <xdr:to>
      <xdr:col>3</xdr:col>
      <xdr:colOff>955675</xdr:colOff>
      <xdr:row>35</xdr:row>
      <xdr:rowOff>241503</xdr:rowOff>
    </xdr:to>
    <xdr:sp macro="" textlink="">
      <xdr:nvSpPr>
        <xdr:cNvPr id="137" name="円/楕円 136"/>
        <xdr:cNvSpPr/>
      </xdr:nvSpPr>
      <xdr:spPr bwMode="auto">
        <a:xfrm>
          <a:off x="4254500" y="6750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251680</xdr:rowOff>
    </xdr:from>
    <xdr:ext cx="762000" cy="259045"/>
    <xdr:sp macro="" textlink="">
      <xdr:nvSpPr>
        <xdr:cNvPr id="138" name="テキスト ボックス 137"/>
        <xdr:cNvSpPr txBox="1"/>
      </xdr:nvSpPr>
      <xdr:spPr>
        <a:xfrm>
          <a:off x="3924300" y="6519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19,828</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104699</xdr:rowOff>
    </xdr:from>
    <xdr:to>
      <xdr:col>3</xdr:col>
      <xdr:colOff>257175</xdr:colOff>
      <xdr:row>35</xdr:row>
      <xdr:rowOff>206299</xdr:rowOff>
    </xdr:to>
    <xdr:sp macro="" textlink="">
      <xdr:nvSpPr>
        <xdr:cNvPr id="139" name="円/楕円 138"/>
        <xdr:cNvSpPr/>
      </xdr:nvSpPr>
      <xdr:spPr bwMode="auto">
        <a:xfrm>
          <a:off x="3556000" y="6715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216476</xdr:rowOff>
    </xdr:from>
    <xdr:ext cx="762000" cy="259045"/>
    <xdr:sp macro="" textlink="">
      <xdr:nvSpPr>
        <xdr:cNvPr id="140" name="テキスト ボックス 139"/>
        <xdr:cNvSpPr txBox="1"/>
      </xdr:nvSpPr>
      <xdr:spPr>
        <a:xfrm>
          <a:off x="3225800" y="648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20,752</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108585</xdr:rowOff>
    </xdr:from>
    <xdr:to>
      <xdr:col>2</xdr:col>
      <xdr:colOff>692150</xdr:colOff>
      <xdr:row>35</xdr:row>
      <xdr:rowOff>210185</xdr:rowOff>
    </xdr:to>
    <xdr:sp macro="" textlink="">
      <xdr:nvSpPr>
        <xdr:cNvPr id="141" name="円/楕円 140"/>
        <xdr:cNvSpPr/>
      </xdr:nvSpPr>
      <xdr:spPr bwMode="auto">
        <a:xfrm>
          <a:off x="2857500" y="6718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220362</xdr:rowOff>
    </xdr:from>
    <xdr:ext cx="762000" cy="259045"/>
    <xdr:sp macro="" textlink="">
      <xdr:nvSpPr>
        <xdr:cNvPr id="142" name="テキスト ボックス 141"/>
        <xdr:cNvSpPr txBox="1"/>
      </xdr:nvSpPr>
      <xdr:spPr>
        <a:xfrm>
          <a:off x="2527300" y="648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20,650</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130,108
129,445
1,311.53
72,260,433
68,055,323
4,048,955
39,451,849
72,309,768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61.2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160372</xdr:rowOff>
    </xdr:from>
    <xdr:to>
      <xdr:col>6</xdr:col>
      <xdr:colOff>510540</xdr:colOff>
      <xdr:row>39</xdr:row>
      <xdr:rowOff>4859</xdr:rowOff>
    </xdr:to>
    <xdr:cxnSp macro="">
      <xdr:nvCxnSpPr>
        <xdr:cNvPr id="58" name="直線コネクタ 57"/>
        <xdr:cNvCxnSpPr/>
      </xdr:nvCxnSpPr>
      <xdr:spPr>
        <a:xfrm flipV="1">
          <a:off x="4633595" y="5132422"/>
          <a:ext cx="1270" cy="1558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8686</xdr:rowOff>
    </xdr:from>
    <xdr:ext cx="534377" cy="259045"/>
    <xdr:sp macro="" textlink="">
      <xdr:nvSpPr>
        <xdr:cNvPr id="59" name="人件費最小値テキスト"/>
        <xdr:cNvSpPr txBox="1"/>
      </xdr:nvSpPr>
      <xdr:spPr>
        <a:xfrm>
          <a:off x="4686300" y="669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42,879</a:t>
          </a:r>
          <a:endParaRPr kumimoji="1" lang="ja-JP" altLang="en-US" sz="1000" b="1">
            <a:latin typeface="ＭＳ Ｐゴシック"/>
          </a:endParaRPr>
        </a:p>
      </xdr:txBody>
    </xdr:sp>
    <xdr:clientData/>
  </xdr:oneCellAnchor>
  <xdr:twoCellAnchor>
    <xdr:from>
      <xdr:col>6</xdr:col>
      <xdr:colOff>422275</xdr:colOff>
      <xdr:row>39</xdr:row>
      <xdr:rowOff>4859</xdr:rowOff>
    </xdr:from>
    <xdr:to>
      <xdr:col>6</xdr:col>
      <xdr:colOff>600075</xdr:colOff>
      <xdr:row>39</xdr:row>
      <xdr:rowOff>4859</xdr:rowOff>
    </xdr:to>
    <xdr:cxnSp macro="">
      <xdr:nvCxnSpPr>
        <xdr:cNvPr id="60" name="直線コネクタ 59"/>
        <xdr:cNvCxnSpPr/>
      </xdr:nvCxnSpPr>
      <xdr:spPr>
        <a:xfrm>
          <a:off x="4546600" y="669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107049</xdr:rowOff>
    </xdr:from>
    <xdr:ext cx="534377" cy="259045"/>
    <xdr:sp macro="" textlink="">
      <xdr:nvSpPr>
        <xdr:cNvPr id="61" name="人件費最大値テキスト"/>
        <xdr:cNvSpPr txBox="1"/>
      </xdr:nvSpPr>
      <xdr:spPr>
        <a:xfrm>
          <a:off x="4686300" y="490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90,617</a:t>
          </a:r>
          <a:endParaRPr kumimoji="1" lang="ja-JP" altLang="en-US" sz="1000" b="1">
            <a:latin typeface="ＭＳ Ｐゴシック"/>
          </a:endParaRPr>
        </a:p>
      </xdr:txBody>
    </xdr:sp>
    <xdr:clientData/>
  </xdr:oneCellAnchor>
  <xdr:twoCellAnchor>
    <xdr:from>
      <xdr:col>6</xdr:col>
      <xdr:colOff>422275</xdr:colOff>
      <xdr:row>29</xdr:row>
      <xdr:rowOff>160372</xdr:rowOff>
    </xdr:from>
    <xdr:to>
      <xdr:col>6</xdr:col>
      <xdr:colOff>600075</xdr:colOff>
      <xdr:row>29</xdr:row>
      <xdr:rowOff>160372</xdr:rowOff>
    </xdr:to>
    <xdr:cxnSp macro="">
      <xdr:nvCxnSpPr>
        <xdr:cNvPr id="62" name="直線コネクタ 61"/>
        <xdr:cNvCxnSpPr/>
      </xdr:nvCxnSpPr>
      <xdr:spPr>
        <a:xfrm>
          <a:off x="4546600" y="513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62597</xdr:rowOff>
    </xdr:from>
    <xdr:to>
      <xdr:col>6</xdr:col>
      <xdr:colOff>511175</xdr:colOff>
      <xdr:row>32</xdr:row>
      <xdr:rowOff>139700</xdr:rowOff>
    </xdr:to>
    <xdr:cxnSp macro="">
      <xdr:nvCxnSpPr>
        <xdr:cNvPr id="63" name="直線コネクタ 62"/>
        <xdr:cNvCxnSpPr/>
      </xdr:nvCxnSpPr>
      <xdr:spPr>
        <a:xfrm>
          <a:off x="3797300" y="5548997"/>
          <a:ext cx="838200" cy="7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163176</xdr:rowOff>
    </xdr:from>
    <xdr:ext cx="534377" cy="259045"/>
    <xdr:sp macro="" textlink="">
      <xdr:nvSpPr>
        <xdr:cNvPr id="64" name="人件費平均値テキスト"/>
        <xdr:cNvSpPr txBox="1"/>
      </xdr:nvSpPr>
      <xdr:spPr>
        <a:xfrm>
          <a:off x="4686300" y="5992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62,065</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13299</xdr:rowOff>
    </xdr:from>
    <xdr:to>
      <xdr:col>6</xdr:col>
      <xdr:colOff>561975</xdr:colOff>
      <xdr:row>35</xdr:row>
      <xdr:rowOff>114899</xdr:rowOff>
    </xdr:to>
    <xdr:sp macro="" textlink="">
      <xdr:nvSpPr>
        <xdr:cNvPr id="65" name="フローチャート : 判断 64"/>
        <xdr:cNvSpPr/>
      </xdr:nvSpPr>
      <xdr:spPr>
        <a:xfrm>
          <a:off x="45847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62597</xdr:rowOff>
    </xdr:from>
    <xdr:to>
      <xdr:col>5</xdr:col>
      <xdr:colOff>358775</xdr:colOff>
      <xdr:row>32</xdr:row>
      <xdr:rowOff>70206</xdr:rowOff>
    </xdr:to>
    <xdr:cxnSp macro="">
      <xdr:nvCxnSpPr>
        <xdr:cNvPr id="66" name="直線コネクタ 65"/>
        <xdr:cNvCxnSpPr/>
      </xdr:nvCxnSpPr>
      <xdr:spPr>
        <a:xfrm flipV="1">
          <a:off x="2908300" y="5548997"/>
          <a:ext cx="8890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99514</xdr:rowOff>
    </xdr:from>
    <xdr:to>
      <xdr:col>5</xdr:col>
      <xdr:colOff>409575</xdr:colOff>
      <xdr:row>36</xdr:row>
      <xdr:rowOff>29664</xdr:rowOff>
    </xdr:to>
    <xdr:sp macro="" textlink="">
      <xdr:nvSpPr>
        <xdr:cNvPr id="67" name="フローチャート : 判断 66"/>
        <xdr:cNvSpPr/>
      </xdr:nvSpPr>
      <xdr:spPr>
        <a:xfrm>
          <a:off x="3746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20791</xdr:rowOff>
    </xdr:from>
    <xdr:ext cx="534377" cy="259045"/>
    <xdr:sp macro="" textlink="">
      <xdr:nvSpPr>
        <xdr:cNvPr id="68" name="テキスト ボックス 67"/>
        <xdr:cNvSpPr txBox="1"/>
      </xdr:nvSpPr>
      <xdr:spPr>
        <a:xfrm>
          <a:off x="3530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59,425</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70206</xdr:rowOff>
    </xdr:from>
    <xdr:to>
      <xdr:col>4</xdr:col>
      <xdr:colOff>155575</xdr:colOff>
      <xdr:row>32</xdr:row>
      <xdr:rowOff>76835</xdr:rowOff>
    </xdr:to>
    <xdr:cxnSp macro="">
      <xdr:nvCxnSpPr>
        <xdr:cNvPr id="69" name="直線コネクタ 68"/>
        <xdr:cNvCxnSpPr/>
      </xdr:nvCxnSpPr>
      <xdr:spPr>
        <a:xfrm flipV="1">
          <a:off x="2019300" y="5556606"/>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114667</xdr:rowOff>
    </xdr:from>
    <xdr:to>
      <xdr:col>4</xdr:col>
      <xdr:colOff>206375</xdr:colOff>
      <xdr:row>36</xdr:row>
      <xdr:rowOff>44817</xdr:rowOff>
    </xdr:to>
    <xdr:sp macro="" textlink="">
      <xdr:nvSpPr>
        <xdr:cNvPr id="70" name="フローチャート : 判断 69"/>
        <xdr:cNvSpPr/>
      </xdr:nvSpPr>
      <xdr:spPr>
        <a:xfrm>
          <a:off x="2857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35944</xdr:rowOff>
    </xdr:from>
    <xdr:ext cx="534377" cy="259045"/>
    <xdr:sp macro="" textlink="">
      <xdr:nvSpPr>
        <xdr:cNvPr id="71" name="テキスト ボックス 70"/>
        <xdr:cNvSpPr txBox="1"/>
      </xdr:nvSpPr>
      <xdr:spPr>
        <a:xfrm>
          <a:off x="2641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58,961</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113150</xdr:rowOff>
    </xdr:from>
    <xdr:to>
      <xdr:col>2</xdr:col>
      <xdr:colOff>638175</xdr:colOff>
      <xdr:row>32</xdr:row>
      <xdr:rowOff>76835</xdr:rowOff>
    </xdr:to>
    <xdr:cxnSp macro="">
      <xdr:nvCxnSpPr>
        <xdr:cNvPr id="72" name="直線コネクタ 71"/>
        <xdr:cNvCxnSpPr/>
      </xdr:nvCxnSpPr>
      <xdr:spPr>
        <a:xfrm>
          <a:off x="1130300" y="5428100"/>
          <a:ext cx="889000" cy="13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132922</xdr:rowOff>
    </xdr:from>
    <xdr:to>
      <xdr:col>3</xdr:col>
      <xdr:colOff>3175</xdr:colOff>
      <xdr:row>36</xdr:row>
      <xdr:rowOff>63072</xdr:rowOff>
    </xdr:to>
    <xdr:sp macro="" textlink="">
      <xdr:nvSpPr>
        <xdr:cNvPr id="73" name="フローチャート : 判断 72"/>
        <xdr:cNvSpPr/>
      </xdr:nvSpPr>
      <xdr:spPr>
        <a:xfrm>
          <a:off x="1968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54199</xdr:rowOff>
    </xdr:from>
    <xdr:ext cx="534377" cy="259045"/>
    <xdr:sp macro="" textlink="">
      <xdr:nvSpPr>
        <xdr:cNvPr id="74" name="テキスト ボックス 73"/>
        <xdr:cNvSpPr txBox="1"/>
      </xdr:nvSpPr>
      <xdr:spPr>
        <a:xfrm>
          <a:off x="1752111" y="622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58,402</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37204</xdr:rowOff>
    </xdr:from>
    <xdr:to>
      <xdr:col>1</xdr:col>
      <xdr:colOff>485775</xdr:colOff>
      <xdr:row>35</xdr:row>
      <xdr:rowOff>138804</xdr:rowOff>
    </xdr:to>
    <xdr:sp macro="" textlink="">
      <xdr:nvSpPr>
        <xdr:cNvPr id="75" name="フローチャート : 判断 74"/>
        <xdr:cNvSpPr/>
      </xdr:nvSpPr>
      <xdr:spPr>
        <a:xfrm>
          <a:off x="1079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129931</xdr:rowOff>
    </xdr:from>
    <xdr:ext cx="534377" cy="259045"/>
    <xdr:sp macro="" textlink="">
      <xdr:nvSpPr>
        <xdr:cNvPr id="76" name="テキスト ボックス 75"/>
        <xdr:cNvSpPr txBox="1"/>
      </xdr:nvSpPr>
      <xdr:spPr>
        <a:xfrm>
          <a:off x="863111" y="613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61,333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88900</xdr:rowOff>
    </xdr:from>
    <xdr:to>
      <xdr:col>6</xdr:col>
      <xdr:colOff>561975</xdr:colOff>
      <xdr:row>33</xdr:row>
      <xdr:rowOff>19050</xdr:rowOff>
    </xdr:to>
    <xdr:sp macro="" textlink="">
      <xdr:nvSpPr>
        <xdr:cNvPr id="82" name="円/楕円 81"/>
        <xdr:cNvSpPr/>
      </xdr:nvSpPr>
      <xdr:spPr>
        <a:xfrm>
          <a:off x="4584700" y="55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111777</xdr:rowOff>
    </xdr:from>
    <xdr:ext cx="534377" cy="259045"/>
    <xdr:sp macro="" textlink="">
      <xdr:nvSpPr>
        <xdr:cNvPr id="83" name="人件費該当値テキスト"/>
        <xdr:cNvSpPr txBox="1"/>
      </xdr:nvSpPr>
      <xdr:spPr>
        <a:xfrm>
          <a:off x="4686300" y="542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75,500</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11797</xdr:rowOff>
    </xdr:from>
    <xdr:to>
      <xdr:col>5</xdr:col>
      <xdr:colOff>409575</xdr:colOff>
      <xdr:row>32</xdr:row>
      <xdr:rowOff>113397</xdr:rowOff>
    </xdr:to>
    <xdr:sp macro="" textlink="">
      <xdr:nvSpPr>
        <xdr:cNvPr id="84" name="円/楕円 83"/>
        <xdr:cNvSpPr/>
      </xdr:nvSpPr>
      <xdr:spPr>
        <a:xfrm>
          <a:off x="3746500" y="54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30</xdr:row>
      <xdr:rowOff>129924</xdr:rowOff>
    </xdr:from>
    <xdr:ext cx="534377" cy="259045"/>
    <xdr:sp macro="" textlink="">
      <xdr:nvSpPr>
        <xdr:cNvPr id="85" name="テキスト ボックス 84"/>
        <xdr:cNvSpPr txBox="1"/>
      </xdr:nvSpPr>
      <xdr:spPr>
        <a:xfrm>
          <a:off x="3530111" y="527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77,861</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19406</xdr:rowOff>
    </xdr:from>
    <xdr:to>
      <xdr:col>4</xdr:col>
      <xdr:colOff>206375</xdr:colOff>
      <xdr:row>32</xdr:row>
      <xdr:rowOff>121006</xdr:rowOff>
    </xdr:to>
    <xdr:sp macro="" textlink="">
      <xdr:nvSpPr>
        <xdr:cNvPr id="86" name="円/楕円 85"/>
        <xdr:cNvSpPr/>
      </xdr:nvSpPr>
      <xdr:spPr>
        <a:xfrm>
          <a:off x="2857500" y="550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30</xdr:row>
      <xdr:rowOff>137533</xdr:rowOff>
    </xdr:from>
    <xdr:ext cx="534377" cy="259045"/>
    <xdr:sp macro="" textlink="">
      <xdr:nvSpPr>
        <xdr:cNvPr id="87" name="テキスト ボックス 86"/>
        <xdr:cNvSpPr txBox="1"/>
      </xdr:nvSpPr>
      <xdr:spPr>
        <a:xfrm>
          <a:off x="2641111" y="528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77,628</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26035</xdr:rowOff>
    </xdr:from>
    <xdr:to>
      <xdr:col>3</xdr:col>
      <xdr:colOff>3175</xdr:colOff>
      <xdr:row>32</xdr:row>
      <xdr:rowOff>127635</xdr:rowOff>
    </xdr:to>
    <xdr:sp macro="" textlink="">
      <xdr:nvSpPr>
        <xdr:cNvPr id="88" name="円/楕円 87"/>
        <xdr:cNvSpPr/>
      </xdr:nvSpPr>
      <xdr:spPr>
        <a:xfrm>
          <a:off x="1968500" y="5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30</xdr:row>
      <xdr:rowOff>144162</xdr:rowOff>
    </xdr:from>
    <xdr:ext cx="534377" cy="259045"/>
    <xdr:sp macro="" textlink="">
      <xdr:nvSpPr>
        <xdr:cNvPr id="89" name="テキスト ボックス 88"/>
        <xdr:cNvSpPr txBox="1"/>
      </xdr:nvSpPr>
      <xdr:spPr>
        <a:xfrm>
          <a:off x="1752111" y="528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77,425</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62350</xdr:rowOff>
    </xdr:from>
    <xdr:to>
      <xdr:col>1</xdr:col>
      <xdr:colOff>485775</xdr:colOff>
      <xdr:row>31</xdr:row>
      <xdr:rowOff>163950</xdr:rowOff>
    </xdr:to>
    <xdr:sp macro="" textlink="">
      <xdr:nvSpPr>
        <xdr:cNvPr id="90" name="円/楕円 89"/>
        <xdr:cNvSpPr/>
      </xdr:nvSpPr>
      <xdr:spPr>
        <a:xfrm>
          <a:off x="1079500" y="537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9027</xdr:rowOff>
    </xdr:from>
    <xdr:ext cx="534377" cy="259045"/>
    <xdr:sp macro="" textlink="">
      <xdr:nvSpPr>
        <xdr:cNvPr id="91" name="テキスト ボックス 90"/>
        <xdr:cNvSpPr txBox="1"/>
      </xdr:nvSpPr>
      <xdr:spPr>
        <a:xfrm>
          <a:off x="863111" y="515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81,563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8712</xdr:rowOff>
    </xdr:from>
    <xdr:to>
      <xdr:col>6</xdr:col>
      <xdr:colOff>510540</xdr:colOff>
      <xdr:row>59</xdr:row>
      <xdr:rowOff>94404</xdr:rowOff>
    </xdr:to>
    <xdr:cxnSp macro="">
      <xdr:nvCxnSpPr>
        <xdr:cNvPr id="118" name="直線コネクタ 117"/>
        <xdr:cNvCxnSpPr/>
      </xdr:nvCxnSpPr>
      <xdr:spPr>
        <a:xfrm flipV="1">
          <a:off x="4633595" y="8752662"/>
          <a:ext cx="1270" cy="1457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98231</xdr:rowOff>
    </xdr:from>
    <xdr:ext cx="534377" cy="259045"/>
    <xdr:sp macro="" textlink="">
      <xdr:nvSpPr>
        <xdr:cNvPr id="119" name="物件費最小値テキスト"/>
        <xdr:cNvSpPr txBox="1"/>
      </xdr:nvSpPr>
      <xdr:spPr>
        <a:xfrm>
          <a:off x="4686300" y="1021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40,137</a:t>
          </a:r>
          <a:endParaRPr kumimoji="1" lang="ja-JP" altLang="en-US" sz="1000" b="1">
            <a:latin typeface="ＭＳ Ｐゴシック"/>
          </a:endParaRPr>
        </a:p>
      </xdr:txBody>
    </xdr:sp>
    <xdr:clientData/>
  </xdr:oneCellAnchor>
  <xdr:twoCellAnchor>
    <xdr:from>
      <xdr:col>6</xdr:col>
      <xdr:colOff>422275</xdr:colOff>
      <xdr:row>59</xdr:row>
      <xdr:rowOff>94404</xdr:rowOff>
    </xdr:from>
    <xdr:to>
      <xdr:col>6</xdr:col>
      <xdr:colOff>600075</xdr:colOff>
      <xdr:row>59</xdr:row>
      <xdr:rowOff>94404</xdr:rowOff>
    </xdr:to>
    <xdr:cxnSp macro="">
      <xdr:nvCxnSpPr>
        <xdr:cNvPr id="120" name="直線コネクタ 119"/>
        <xdr:cNvCxnSpPr/>
      </xdr:nvCxnSpPr>
      <xdr:spPr>
        <a:xfrm>
          <a:off x="4546600" y="1020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126839</xdr:rowOff>
    </xdr:from>
    <xdr:ext cx="534377" cy="259045"/>
    <xdr:sp macro="" textlink="">
      <xdr:nvSpPr>
        <xdr:cNvPr id="121" name="物件費最大値テキスト"/>
        <xdr:cNvSpPr txBox="1"/>
      </xdr:nvSpPr>
      <xdr:spPr>
        <a:xfrm>
          <a:off x="4686300" y="852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84,761</a:t>
          </a:r>
          <a:endParaRPr kumimoji="1" lang="ja-JP" altLang="en-US" sz="1000" b="1">
            <a:latin typeface="ＭＳ Ｐゴシック"/>
          </a:endParaRPr>
        </a:p>
      </xdr:txBody>
    </xdr:sp>
    <xdr:clientData/>
  </xdr:oneCellAnchor>
  <xdr:twoCellAnchor>
    <xdr:from>
      <xdr:col>6</xdr:col>
      <xdr:colOff>422275</xdr:colOff>
      <xdr:row>51</xdr:row>
      <xdr:rowOff>8712</xdr:rowOff>
    </xdr:from>
    <xdr:to>
      <xdr:col>6</xdr:col>
      <xdr:colOff>600075</xdr:colOff>
      <xdr:row>51</xdr:row>
      <xdr:rowOff>8712</xdr:rowOff>
    </xdr:to>
    <xdr:cxnSp macro="">
      <xdr:nvCxnSpPr>
        <xdr:cNvPr id="122" name="直線コネクタ 121"/>
        <xdr:cNvCxnSpPr/>
      </xdr:nvCxnSpPr>
      <xdr:spPr>
        <a:xfrm>
          <a:off x="4546600" y="8752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94078</xdr:rowOff>
    </xdr:from>
    <xdr:to>
      <xdr:col>6</xdr:col>
      <xdr:colOff>511175</xdr:colOff>
      <xdr:row>55</xdr:row>
      <xdr:rowOff>101164</xdr:rowOff>
    </xdr:to>
    <xdr:cxnSp macro="">
      <xdr:nvCxnSpPr>
        <xdr:cNvPr id="123" name="直線コネクタ 122"/>
        <xdr:cNvCxnSpPr/>
      </xdr:nvCxnSpPr>
      <xdr:spPr>
        <a:xfrm flipV="1">
          <a:off x="3797300" y="9523828"/>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153216</xdr:rowOff>
    </xdr:from>
    <xdr:ext cx="534377" cy="259045"/>
    <xdr:sp macro="" textlink="">
      <xdr:nvSpPr>
        <xdr:cNvPr id="124" name="物件費平均値テキスト"/>
        <xdr:cNvSpPr txBox="1"/>
      </xdr:nvSpPr>
      <xdr:spPr>
        <a:xfrm>
          <a:off x="4686300" y="9582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57,120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3339</xdr:rowOff>
    </xdr:from>
    <xdr:to>
      <xdr:col>6</xdr:col>
      <xdr:colOff>561975</xdr:colOff>
      <xdr:row>56</xdr:row>
      <xdr:rowOff>104939</xdr:rowOff>
    </xdr:to>
    <xdr:sp macro="" textlink="">
      <xdr:nvSpPr>
        <xdr:cNvPr id="125" name="フローチャート : 判断 124"/>
        <xdr:cNvSpPr/>
      </xdr:nvSpPr>
      <xdr:spPr>
        <a:xfrm>
          <a:off x="45847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55</xdr:row>
      <xdr:rowOff>101164</xdr:rowOff>
    </xdr:from>
    <xdr:to>
      <xdr:col>5</xdr:col>
      <xdr:colOff>358775</xdr:colOff>
      <xdr:row>55</xdr:row>
      <xdr:rowOff>150934</xdr:rowOff>
    </xdr:to>
    <xdr:cxnSp macro="">
      <xdr:nvCxnSpPr>
        <xdr:cNvPr id="126" name="直線コネクタ 125"/>
        <xdr:cNvCxnSpPr/>
      </xdr:nvCxnSpPr>
      <xdr:spPr>
        <a:xfrm flipV="1">
          <a:off x="2908300" y="9530914"/>
          <a:ext cx="889000" cy="4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79723</xdr:rowOff>
    </xdr:from>
    <xdr:to>
      <xdr:col>5</xdr:col>
      <xdr:colOff>409575</xdr:colOff>
      <xdr:row>57</xdr:row>
      <xdr:rowOff>9873</xdr:rowOff>
    </xdr:to>
    <xdr:sp macro="" textlink="">
      <xdr:nvSpPr>
        <xdr:cNvPr id="127" name="フローチャート : 判断 126"/>
        <xdr:cNvSpPr/>
      </xdr:nvSpPr>
      <xdr:spPr>
        <a:xfrm>
          <a:off x="3746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1000</xdr:rowOff>
    </xdr:from>
    <xdr:ext cx="534377" cy="259045"/>
    <xdr:sp macro="" textlink="">
      <xdr:nvSpPr>
        <xdr:cNvPr id="128" name="テキスト ボックス 127"/>
        <xdr:cNvSpPr txBox="1"/>
      </xdr:nvSpPr>
      <xdr:spPr>
        <a:xfrm>
          <a:off x="3530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54,781</a:t>
          </a:r>
          <a:endParaRPr kumimoji="1" lang="ja-JP" altLang="en-US" sz="1000" b="1">
            <a:solidFill>
              <a:srgbClr val="000080"/>
            </a:solidFill>
            <a:latin typeface="ＭＳ Ｐゴシック"/>
          </a:endParaRPr>
        </a:p>
      </xdr:txBody>
    </xdr:sp>
    <xdr:clientData/>
  </xdr:oneCellAnchor>
  <xdr:twoCellAnchor>
    <xdr:from>
      <xdr:col>2</xdr:col>
      <xdr:colOff>638175</xdr:colOff>
      <xdr:row>55</xdr:row>
      <xdr:rowOff>150934</xdr:rowOff>
    </xdr:from>
    <xdr:to>
      <xdr:col>4</xdr:col>
      <xdr:colOff>155575</xdr:colOff>
      <xdr:row>56</xdr:row>
      <xdr:rowOff>55771</xdr:rowOff>
    </xdr:to>
    <xdr:cxnSp macro="">
      <xdr:nvCxnSpPr>
        <xdr:cNvPr id="129" name="直線コネクタ 128"/>
        <xdr:cNvCxnSpPr/>
      </xdr:nvCxnSpPr>
      <xdr:spPr>
        <a:xfrm flipV="1">
          <a:off x="2019300" y="9580684"/>
          <a:ext cx="889000" cy="7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56635</xdr:rowOff>
    </xdr:from>
    <xdr:to>
      <xdr:col>4</xdr:col>
      <xdr:colOff>206375</xdr:colOff>
      <xdr:row>57</xdr:row>
      <xdr:rowOff>158235</xdr:rowOff>
    </xdr:to>
    <xdr:sp macro="" textlink="">
      <xdr:nvSpPr>
        <xdr:cNvPr id="130" name="フローチャート : 判断 129"/>
        <xdr:cNvSpPr/>
      </xdr:nvSpPr>
      <xdr:spPr>
        <a:xfrm>
          <a:off x="2857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149362</xdr:rowOff>
    </xdr:from>
    <xdr:ext cx="534377" cy="259045"/>
    <xdr:sp macro="" textlink="">
      <xdr:nvSpPr>
        <xdr:cNvPr id="131" name="テキスト ボックス 130"/>
        <xdr:cNvSpPr txBox="1"/>
      </xdr:nvSpPr>
      <xdr:spPr>
        <a:xfrm>
          <a:off x="2641111" y="992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50,238</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55771</xdr:rowOff>
    </xdr:from>
    <xdr:to>
      <xdr:col>2</xdr:col>
      <xdr:colOff>638175</xdr:colOff>
      <xdr:row>56</xdr:row>
      <xdr:rowOff>124775</xdr:rowOff>
    </xdr:to>
    <xdr:cxnSp macro="">
      <xdr:nvCxnSpPr>
        <xdr:cNvPr id="132" name="直線コネクタ 131"/>
        <xdr:cNvCxnSpPr/>
      </xdr:nvCxnSpPr>
      <xdr:spPr>
        <a:xfrm flipV="1">
          <a:off x="1130300" y="9656971"/>
          <a:ext cx="889000" cy="6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141543</xdr:rowOff>
    </xdr:from>
    <xdr:to>
      <xdr:col>3</xdr:col>
      <xdr:colOff>3175</xdr:colOff>
      <xdr:row>58</xdr:row>
      <xdr:rowOff>71693</xdr:rowOff>
    </xdr:to>
    <xdr:sp macro="" textlink="">
      <xdr:nvSpPr>
        <xdr:cNvPr id="133" name="フローチャート : 判断 132"/>
        <xdr:cNvSpPr/>
      </xdr:nvSpPr>
      <xdr:spPr>
        <a:xfrm>
          <a:off x="1968500" y="991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62820</xdr:rowOff>
    </xdr:from>
    <xdr:ext cx="534377" cy="259045"/>
    <xdr:sp macro="" textlink="">
      <xdr:nvSpPr>
        <xdr:cNvPr id="134" name="テキスト ボックス 133"/>
        <xdr:cNvSpPr txBox="1"/>
      </xdr:nvSpPr>
      <xdr:spPr>
        <a:xfrm>
          <a:off x="1752111" y="1000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47,638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163881</xdr:rowOff>
    </xdr:from>
    <xdr:to>
      <xdr:col>1</xdr:col>
      <xdr:colOff>485775</xdr:colOff>
      <xdr:row>58</xdr:row>
      <xdr:rowOff>94031</xdr:rowOff>
    </xdr:to>
    <xdr:sp macro="" textlink="">
      <xdr:nvSpPr>
        <xdr:cNvPr id="135" name="フローチャート : 判断 134"/>
        <xdr:cNvSpPr/>
      </xdr:nvSpPr>
      <xdr:spPr>
        <a:xfrm>
          <a:off x="1079500" y="993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85158</xdr:rowOff>
    </xdr:from>
    <xdr:ext cx="534377" cy="259045"/>
    <xdr:sp macro="" textlink="">
      <xdr:nvSpPr>
        <xdr:cNvPr id="136" name="テキスト ボックス 135"/>
        <xdr:cNvSpPr txBox="1"/>
      </xdr:nvSpPr>
      <xdr:spPr>
        <a:xfrm>
          <a:off x="863111" y="1002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46,954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43278</xdr:rowOff>
    </xdr:from>
    <xdr:to>
      <xdr:col>6</xdr:col>
      <xdr:colOff>561975</xdr:colOff>
      <xdr:row>55</xdr:row>
      <xdr:rowOff>144878</xdr:rowOff>
    </xdr:to>
    <xdr:sp macro="" textlink="">
      <xdr:nvSpPr>
        <xdr:cNvPr id="142" name="円/楕円 141"/>
        <xdr:cNvSpPr/>
      </xdr:nvSpPr>
      <xdr:spPr>
        <a:xfrm>
          <a:off x="4584700" y="947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66155</xdr:rowOff>
    </xdr:from>
    <xdr:ext cx="534377" cy="259045"/>
    <xdr:sp macro="" textlink="">
      <xdr:nvSpPr>
        <xdr:cNvPr id="143" name="物件費該当値テキスト"/>
        <xdr:cNvSpPr txBox="1"/>
      </xdr:nvSpPr>
      <xdr:spPr>
        <a:xfrm>
          <a:off x="4686300" y="932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61,147</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50364</xdr:rowOff>
    </xdr:from>
    <xdr:to>
      <xdr:col>5</xdr:col>
      <xdr:colOff>409575</xdr:colOff>
      <xdr:row>55</xdr:row>
      <xdr:rowOff>151964</xdr:rowOff>
    </xdr:to>
    <xdr:sp macro="" textlink="">
      <xdr:nvSpPr>
        <xdr:cNvPr id="144" name="円/楕円 143"/>
        <xdr:cNvSpPr/>
      </xdr:nvSpPr>
      <xdr:spPr>
        <a:xfrm>
          <a:off x="3746500" y="94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53</xdr:row>
      <xdr:rowOff>168491</xdr:rowOff>
    </xdr:from>
    <xdr:ext cx="534377" cy="259045"/>
    <xdr:sp macro="" textlink="">
      <xdr:nvSpPr>
        <xdr:cNvPr id="145" name="テキスト ボックス 144"/>
        <xdr:cNvSpPr txBox="1"/>
      </xdr:nvSpPr>
      <xdr:spPr>
        <a:xfrm>
          <a:off x="3530111" y="925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60,930</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100134</xdr:rowOff>
    </xdr:from>
    <xdr:to>
      <xdr:col>4</xdr:col>
      <xdr:colOff>206375</xdr:colOff>
      <xdr:row>56</xdr:row>
      <xdr:rowOff>30284</xdr:rowOff>
    </xdr:to>
    <xdr:sp macro="" textlink="">
      <xdr:nvSpPr>
        <xdr:cNvPr id="146" name="円/楕円 145"/>
        <xdr:cNvSpPr/>
      </xdr:nvSpPr>
      <xdr:spPr>
        <a:xfrm>
          <a:off x="2857500" y="952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46811</xdr:rowOff>
    </xdr:from>
    <xdr:ext cx="534377" cy="259045"/>
    <xdr:sp macro="" textlink="">
      <xdr:nvSpPr>
        <xdr:cNvPr id="147" name="テキスト ボックス 146"/>
        <xdr:cNvSpPr txBox="1"/>
      </xdr:nvSpPr>
      <xdr:spPr>
        <a:xfrm>
          <a:off x="2641111" y="930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59,406</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4971</xdr:rowOff>
    </xdr:from>
    <xdr:to>
      <xdr:col>3</xdr:col>
      <xdr:colOff>3175</xdr:colOff>
      <xdr:row>56</xdr:row>
      <xdr:rowOff>106571</xdr:rowOff>
    </xdr:to>
    <xdr:sp macro="" textlink="">
      <xdr:nvSpPr>
        <xdr:cNvPr id="148" name="円/楕円 147"/>
        <xdr:cNvSpPr/>
      </xdr:nvSpPr>
      <xdr:spPr>
        <a:xfrm>
          <a:off x="1968500" y="960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123098</xdr:rowOff>
    </xdr:from>
    <xdr:ext cx="534377" cy="259045"/>
    <xdr:sp macro="" textlink="">
      <xdr:nvSpPr>
        <xdr:cNvPr id="149" name="テキスト ボックス 148"/>
        <xdr:cNvSpPr txBox="1"/>
      </xdr:nvSpPr>
      <xdr:spPr>
        <a:xfrm>
          <a:off x="1752111" y="938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57,070</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73975</xdr:rowOff>
    </xdr:from>
    <xdr:to>
      <xdr:col>1</xdr:col>
      <xdr:colOff>485775</xdr:colOff>
      <xdr:row>57</xdr:row>
      <xdr:rowOff>4125</xdr:rowOff>
    </xdr:to>
    <xdr:sp macro="" textlink="">
      <xdr:nvSpPr>
        <xdr:cNvPr id="150" name="円/楕円 149"/>
        <xdr:cNvSpPr/>
      </xdr:nvSpPr>
      <xdr:spPr>
        <a:xfrm>
          <a:off x="1079500" y="967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20652</xdr:rowOff>
    </xdr:from>
    <xdr:ext cx="534377" cy="259045"/>
    <xdr:sp macro="" textlink="">
      <xdr:nvSpPr>
        <xdr:cNvPr id="151" name="テキスト ボックス 150"/>
        <xdr:cNvSpPr txBox="1"/>
      </xdr:nvSpPr>
      <xdr:spPr>
        <a:xfrm>
          <a:off x="863111" y="945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54,957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63" name="テキスト ボックス 162"/>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7" name="テキスト ボックス 166"/>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160503</xdr:rowOff>
    </xdr:from>
    <xdr:to>
      <xdr:col>6</xdr:col>
      <xdr:colOff>510540</xdr:colOff>
      <xdr:row>77</xdr:row>
      <xdr:rowOff>131699</xdr:rowOff>
    </xdr:to>
    <xdr:cxnSp macro="">
      <xdr:nvCxnSpPr>
        <xdr:cNvPr id="171" name="直線コネクタ 170"/>
        <xdr:cNvCxnSpPr/>
      </xdr:nvCxnSpPr>
      <xdr:spPr>
        <a:xfrm flipV="1">
          <a:off x="4633595" y="12162003"/>
          <a:ext cx="1270" cy="1171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135526</xdr:rowOff>
    </xdr:from>
    <xdr:ext cx="469744" cy="259045"/>
    <xdr:sp macro="" textlink="">
      <xdr:nvSpPr>
        <xdr:cNvPr id="172" name="維持補修費最小値テキスト"/>
        <xdr:cNvSpPr txBox="1"/>
      </xdr:nvSpPr>
      <xdr:spPr>
        <a:xfrm>
          <a:off x="4686300" y="133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1,140</a:t>
          </a:r>
          <a:endParaRPr kumimoji="1" lang="ja-JP" altLang="en-US" sz="1000" b="1">
            <a:latin typeface="ＭＳ Ｐゴシック"/>
          </a:endParaRPr>
        </a:p>
      </xdr:txBody>
    </xdr:sp>
    <xdr:clientData/>
  </xdr:oneCellAnchor>
  <xdr:twoCellAnchor>
    <xdr:from>
      <xdr:col>6</xdr:col>
      <xdr:colOff>422275</xdr:colOff>
      <xdr:row>77</xdr:row>
      <xdr:rowOff>131699</xdr:rowOff>
    </xdr:from>
    <xdr:to>
      <xdr:col>6</xdr:col>
      <xdr:colOff>600075</xdr:colOff>
      <xdr:row>77</xdr:row>
      <xdr:rowOff>131699</xdr:rowOff>
    </xdr:to>
    <xdr:cxnSp macro="">
      <xdr:nvCxnSpPr>
        <xdr:cNvPr id="173" name="直線コネクタ 172"/>
        <xdr:cNvCxnSpPr/>
      </xdr:nvCxnSpPr>
      <xdr:spPr>
        <a:xfrm>
          <a:off x="4546600" y="133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107180</xdr:rowOff>
    </xdr:from>
    <xdr:ext cx="534377" cy="259045"/>
    <xdr:sp macro="" textlink="">
      <xdr:nvSpPr>
        <xdr:cNvPr id="174" name="維持補修費最大値テキスト"/>
        <xdr:cNvSpPr txBox="1"/>
      </xdr:nvSpPr>
      <xdr:spPr>
        <a:xfrm>
          <a:off x="4686300" y="1193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21,636</a:t>
          </a:r>
          <a:endParaRPr kumimoji="1" lang="ja-JP" altLang="en-US" sz="1000" b="1">
            <a:latin typeface="ＭＳ Ｐゴシック"/>
          </a:endParaRPr>
        </a:p>
      </xdr:txBody>
    </xdr:sp>
    <xdr:clientData/>
  </xdr:oneCellAnchor>
  <xdr:twoCellAnchor>
    <xdr:from>
      <xdr:col>6</xdr:col>
      <xdr:colOff>422275</xdr:colOff>
      <xdr:row>70</xdr:row>
      <xdr:rowOff>160503</xdr:rowOff>
    </xdr:from>
    <xdr:to>
      <xdr:col>6</xdr:col>
      <xdr:colOff>600075</xdr:colOff>
      <xdr:row>70</xdr:row>
      <xdr:rowOff>160503</xdr:rowOff>
    </xdr:to>
    <xdr:cxnSp macro="">
      <xdr:nvCxnSpPr>
        <xdr:cNvPr id="175" name="直線コネクタ 174"/>
        <xdr:cNvCxnSpPr/>
      </xdr:nvCxnSpPr>
      <xdr:spPr>
        <a:xfrm>
          <a:off x="4546600" y="12162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31915</xdr:rowOff>
    </xdr:from>
    <xdr:to>
      <xdr:col>6</xdr:col>
      <xdr:colOff>511175</xdr:colOff>
      <xdr:row>74</xdr:row>
      <xdr:rowOff>74492</xdr:rowOff>
    </xdr:to>
    <xdr:cxnSp macro="">
      <xdr:nvCxnSpPr>
        <xdr:cNvPr id="176" name="直線コネクタ 175"/>
        <xdr:cNvCxnSpPr/>
      </xdr:nvCxnSpPr>
      <xdr:spPr>
        <a:xfrm flipV="1">
          <a:off x="3797300" y="12719215"/>
          <a:ext cx="838200" cy="4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5263</xdr:rowOff>
    </xdr:from>
    <xdr:ext cx="469744" cy="259045"/>
    <xdr:sp macro="" textlink="">
      <xdr:nvSpPr>
        <xdr:cNvPr id="177" name="維持補修費平均値テキスト"/>
        <xdr:cNvSpPr txBox="1"/>
      </xdr:nvSpPr>
      <xdr:spPr>
        <a:xfrm>
          <a:off x="4686300" y="13035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26836</xdr:rowOff>
    </xdr:from>
    <xdr:to>
      <xdr:col>6</xdr:col>
      <xdr:colOff>561975</xdr:colOff>
      <xdr:row>76</xdr:row>
      <xdr:rowOff>128436</xdr:rowOff>
    </xdr:to>
    <xdr:sp macro="" textlink="">
      <xdr:nvSpPr>
        <xdr:cNvPr id="178" name="フローチャート : 判断 177"/>
        <xdr:cNvSpPr/>
      </xdr:nvSpPr>
      <xdr:spPr>
        <a:xfrm>
          <a:off x="45847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56490</xdr:rowOff>
    </xdr:from>
    <xdr:to>
      <xdr:col>5</xdr:col>
      <xdr:colOff>358775</xdr:colOff>
      <xdr:row>74</xdr:row>
      <xdr:rowOff>74492</xdr:rowOff>
    </xdr:to>
    <xdr:cxnSp macro="">
      <xdr:nvCxnSpPr>
        <xdr:cNvPr id="179" name="直線コネクタ 178"/>
        <xdr:cNvCxnSpPr/>
      </xdr:nvCxnSpPr>
      <xdr:spPr>
        <a:xfrm>
          <a:off x="2908300" y="12743790"/>
          <a:ext cx="889000" cy="1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85300</xdr:rowOff>
    </xdr:from>
    <xdr:to>
      <xdr:col>5</xdr:col>
      <xdr:colOff>409575</xdr:colOff>
      <xdr:row>77</xdr:row>
      <xdr:rowOff>15450</xdr:rowOff>
    </xdr:to>
    <xdr:sp macro="" textlink="">
      <xdr:nvSpPr>
        <xdr:cNvPr id="180" name="フローチャート : 判断 179"/>
        <xdr:cNvSpPr/>
      </xdr:nvSpPr>
      <xdr:spPr>
        <a:xfrm>
          <a:off x="37465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6577</xdr:rowOff>
    </xdr:from>
    <xdr:ext cx="469744" cy="259045"/>
    <xdr:sp macro="" textlink="">
      <xdr:nvSpPr>
        <xdr:cNvPr id="181" name="テキスト ボックス 180"/>
        <xdr:cNvSpPr txBox="1"/>
      </xdr:nvSpPr>
      <xdr:spPr>
        <a:xfrm>
          <a:off x="3562427" y="132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4,063</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56490</xdr:rowOff>
    </xdr:from>
    <xdr:to>
      <xdr:col>4</xdr:col>
      <xdr:colOff>155575</xdr:colOff>
      <xdr:row>74</xdr:row>
      <xdr:rowOff>131185</xdr:rowOff>
    </xdr:to>
    <xdr:cxnSp macro="">
      <xdr:nvCxnSpPr>
        <xdr:cNvPr id="182" name="直線コネクタ 181"/>
        <xdr:cNvCxnSpPr/>
      </xdr:nvCxnSpPr>
      <xdr:spPr>
        <a:xfrm flipV="1">
          <a:off x="2019300" y="12743790"/>
          <a:ext cx="889000" cy="7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90615</xdr:rowOff>
    </xdr:from>
    <xdr:to>
      <xdr:col>4</xdr:col>
      <xdr:colOff>206375</xdr:colOff>
      <xdr:row>77</xdr:row>
      <xdr:rowOff>20765</xdr:rowOff>
    </xdr:to>
    <xdr:sp macro="" textlink="">
      <xdr:nvSpPr>
        <xdr:cNvPr id="183" name="フローチャート : 判断 182"/>
        <xdr:cNvSpPr/>
      </xdr:nvSpPr>
      <xdr:spPr>
        <a:xfrm>
          <a:off x="2857500" y="1312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11892</xdr:rowOff>
    </xdr:from>
    <xdr:ext cx="469744" cy="259045"/>
    <xdr:sp macro="" textlink="">
      <xdr:nvSpPr>
        <xdr:cNvPr id="184" name="テキスト ボックス 183"/>
        <xdr:cNvSpPr txBox="1"/>
      </xdr:nvSpPr>
      <xdr:spPr>
        <a:xfrm>
          <a:off x="2673427" y="132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3,970</a:t>
          </a:r>
          <a:endParaRPr kumimoji="1" lang="ja-JP" altLang="en-US" sz="1000" b="1">
            <a:solidFill>
              <a:srgbClr val="000080"/>
            </a:solidFill>
            <a:latin typeface="ＭＳ Ｐゴシック"/>
          </a:endParaRPr>
        </a:p>
      </xdr:txBody>
    </xdr:sp>
    <xdr:clientData/>
  </xdr:oneCellAnchor>
  <xdr:twoCellAnchor>
    <xdr:from>
      <xdr:col>1</xdr:col>
      <xdr:colOff>434975</xdr:colOff>
      <xdr:row>73</xdr:row>
      <xdr:rowOff>134100</xdr:rowOff>
    </xdr:from>
    <xdr:to>
      <xdr:col>2</xdr:col>
      <xdr:colOff>638175</xdr:colOff>
      <xdr:row>74</xdr:row>
      <xdr:rowOff>131185</xdr:rowOff>
    </xdr:to>
    <xdr:cxnSp macro="">
      <xdr:nvCxnSpPr>
        <xdr:cNvPr id="185" name="直線コネクタ 184"/>
        <xdr:cNvCxnSpPr/>
      </xdr:nvCxnSpPr>
      <xdr:spPr>
        <a:xfrm>
          <a:off x="1130300" y="12649950"/>
          <a:ext cx="889000" cy="16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103415</xdr:rowOff>
    </xdr:from>
    <xdr:to>
      <xdr:col>3</xdr:col>
      <xdr:colOff>3175</xdr:colOff>
      <xdr:row>77</xdr:row>
      <xdr:rowOff>33565</xdr:rowOff>
    </xdr:to>
    <xdr:sp macro="" textlink="">
      <xdr:nvSpPr>
        <xdr:cNvPr id="186" name="フローチャート : 判断 185"/>
        <xdr:cNvSpPr/>
      </xdr:nvSpPr>
      <xdr:spPr>
        <a:xfrm>
          <a:off x="1968500" y="131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24692</xdr:rowOff>
    </xdr:from>
    <xdr:ext cx="469744" cy="259045"/>
    <xdr:sp macro="" textlink="">
      <xdr:nvSpPr>
        <xdr:cNvPr id="187" name="テキスト ボックス 186"/>
        <xdr:cNvSpPr txBox="1"/>
      </xdr:nvSpPr>
      <xdr:spPr>
        <a:xfrm>
          <a:off x="1784427" y="132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100673</xdr:rowOff>
    </xdr:from>
    <xdr:to>
      <xdr:col>1</xdr:col>
      <xdr:colOff>485775</xdr:colOff>
      <xdr:row>77</xdr:row>
      <xdr:rowOff>30823</xdr:rowOff>
    </xdr:to>
    <xdr:sp macro="" textlink="">
      <xdr:nvSpPr>
        <xdr:cNvPr id="188" name="フローチャート : 判断 187"/>
        <xdr:cNvSpPr/>
      </xdr:nvSpPr>
      <xdr:spPr>
        <a:xfrm>
          <a:off x="1079500" y="1313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21950</xdr:rowOff>
    </xdr:from>
    <xdr:ext cx="469744" cy="259045"/>
    <xdr:sp macro="" textlink="">
      <xdr:nvSpPr>
        <xdr:cNvPr id="189" name="テキスト ボックス 188"/>
        <xdr:cNvSpPr txBox="1"/>
      </xdr:nvSpPr>
      <xdr:spPr>
        <a:xfrm>
          <a:off x="895427" y="132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73</xdr:row>
      <xdr:rowOff>152565</xdr:rowOff>
    </xdr:from>
    <xdr:to>
      <xdr:col>6</xdr:col>
      <xdr:colOff>561975</xdr:colOff>
      <xdr:row>74</xdr:row>
      <xdr:rowOff>82715</xdr:rowOff>
    </xdr:to>
    <xdr:sp macro="" textlink="">
      <xdr:nvSpPr>
        <xdr:cNvPr id="195" name="円/楕円 194"/>
        <xdr:cNvSpPr/>
      </xdr:nvSpPr>
      <xdr:spPr>
        <a:xfrm>
          <a:off x="4584700" y="126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3992</xdr:rowOff>
    </xdr:from>
    <xdr:ext cx="534377" cy="259045"/>
    <xdr:sp macro="" textlink="">
      <xdr:nvSpPr>
        <xdr:cNvPr id="196" name="維持補修費該当値テキスト"/>
        <xdr:cNvSpPr txBox="1"/>
      </xdr:nvSpPr>
      <xdr:spPr>
        <a:xfrm>
          <a:off x="4686300" y="1251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11,886</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23692</xdr:rowOff>
    </xdr:from>
    <xdr:to>
      <xdr:col>5</xdr:col>
      <xdr:colOff>409575</xdr:colOff>
      <xdr:row>74</xdr:row>
      <xdr:rowOff>125292</xdr:rowOff>
    </xdr:to>
    <xdr:sp macro="" textlink="">
      <xdr:nvSpPr>
        <xdr:cNvPr id="197" name="円/楕円 196"/>
        <xdr:cNvSpPr/>
      </xdr:nvSpPr>
      <xdr:spPr>
        <a:xfrm>
          <a:off x="3746500" y="1271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72</xdr:row>
      <xdr:rowOff>141819</xdr:rowOff>
    </xdr:from>
    <xdr:ext cx="534377" cy="259045"/>
    <xdr:sp macro="" textlink="">
      <xdr:nvSpPr>
        <xdr:cNvPr id="198" name="テキスト ボックス 197"/>
        <xdr:cNvSpPr txBox="1"/>
      </xdr:nvSpPr>
      <xdr:spPr>
        <a:xfrm>
          <a:off x="3530111" y="1248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11,141</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5690</xdr:rowOff>
    </xdr:from>
    <xdr:to>
      <xdr:col>4</xdr:col>
      <xdr:colOff>206375</xdr:colOff>
      <xdr:row>74</xdr:row>
      <xdr:rowOff>107290</xdr:rowOff>
    </xdr:to>
    <xdr:sp macro="" textlink="">
      <xdr:nvSpPr>
        <xdr:cNvPr id="199" name="円/楕円 198"/>
        <xdr:cNvSpPr/>
      </xdr:nvSpPr>
      <xdr:spPr>
        <a:xfrm>
          <a:off x="2857500" y="1269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123817</xdr:rowOff>
    </xdr:from>
    <xdr:ext cx="534377" cy="259045"/>
    <xdr:sp macro="" textlink="">
      <xdr:nvSpPr>
        <xdr:cNvPr id="200" name="テキスト ボックス 199"/>
        <xdr:cNvSpPr txBox="1"/>
      </xdr:nvSpPr>
      <xdr:spPr>
        <a:xfrm>
          <a:off x="2641111" y="1246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11,456</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80385</xdr:rowOff>
    </xdr:from>
    <xdr:to>
      <xdr:col>3</xdr:col>
      <xdr:colOff>3175</xdr:colOff>
      <xdr:row>75</xdr:row>
      <xdr:rowOff>10535</xdr:rowOff>
    </xdr:to>
    <xdr:sp macro="" textlink="">
      <xdr:nvSpPr>
        <xdr:cNvPr id="201" name="円/楕円 200"/>
        <xdr:cNvSpPr/>
      </xdr:nvSpPr>
      <xdr:spPr>
        <a:xfrm>
          <a:off x="1968500" y="127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27062</xdr:rowOff>
    </xdr:from>
    <xdr:ext cx="534377" cy="259045"/>
    <xdr:sp macro="" textlink="">
      <xdr:nvSpPr>
        <xdr:cNvPr id="202" name="テキスト ボックス 201"/>
        <xdr:cNvSpPr txBox="1"/>
      </xdr:nvSpPr>
      <xdr:spPr>
        <a:xfrm>
          <a:off x="1752111" y="1254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10,149</a:t>
          </a:r>
          <a:endParaRPr kumimoji="1" lang="ja-JP" altLang="en-US" sz="1000" b="1">
            <a:solidFill>
              <a:srgbClr val="FF0000"/>
            </a:solidFill>
            <a:latin typeface="ＭＳ Ｐゴシック"/>
          </a:endParaRPr>
        </a:p>
      </xdr:txBody>
    </xdr:sp>
    <xdr:clientData/>
  </xdr:oneCellAnchor>
  <xdr:twoCellAnchor>
    <xdr:from>
      <xdr:col>1</xdr:col>
      <xdr:colOff>384175</xdr:colOff>
      <xdr:row>73</xdr:row>
      <xdr:rowOff>83300</xdr:rowOff>
    </xdr:from>
    <xdr:to>
      <xdr:col>1</xdr:col>
      <xdr:colOff>485775</xdr:colOff>
      <xdr:row>74</xdr:row>
      <xdr:rowOff>13450</xdr:rowOff>
    </xdr:to>
    <xdr:sp macro="" textlink="">
      <xdr:nvSpPr>
        <xdr:cNvPr id="203" name="円/楕円 202"/>
        <xdr:cNvSpPr/>
      </xdr:nvSpPr>
      <xdr:spPr>
        <a:xfrm>
          <a:off x="1079500" y="12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72</xdr:row>
      <xdr:rowOff>29977</xdr:rowOff>
    </xdr:from>
    <xdr:ext cx="534377" cy="259045"/>
    <xdr:sp macro="" textlink="">
      <xdr:nvSpPr>
        <xdr:cNvPr id="204" name="テキスト ボックス 203"/>
        <xdr:cNvSpPr txBox="1"/>
      </xdr:nvSpPr>
      <xdr:spPr>
        <a:xfrm>
          <a:off x="863111" y="1237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13,098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4646</xdr:rowOff>
    </xdr:from>
    <xdr:to>
      <xdr:col>6</xdr:col>
      <xdr:colOff>510540</xdr:colOff>
      <xdr:row>99</xdr:row>
      <xdr:rowOff>78925</xdr:rowOff>
    </xdr:to>
    <xdr:cxnSp macro="">
      <xdr:nvCxnSpPr>
        <xdr:cNvPr id="231" name="直線コネクタ 230"/>
        <xdr:cNvCxnSpPr/>
      </xdr:nvCxnSpPr>
      <xdr:spPr>
        <a:xfrm flipV="1">
          <a:off x="4633595" y="15606596"/>
          <a:ext cx="1270" cy="144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82752</xdr:rowOff>
    </xdr:from>
    <xdr:ext cx="534377" cy="259045"/>
    <xdr:sp macro="" textlink="">
      <xdr:nvSpPr>
        <xdr:cNvPr id="232" name="扶助費最小値テキスト"/>
        <xdr:cNvSpPr txBox="1"/>
      </xdr:nvSpPr>
      <xdr:spPr>
        <a:xfrm>
          <a:off x="4686300" y="1705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81,222</a:t>
          </a:r>
          <a:endParaRPr kumimoji="1" lang="ja-JP" altLang="en-US" sz="1000" b="1">
            <a:latin typeface="ＭＳ Ｐゴシック"/>
          </a:endParaRPr>
        </a:p>
      </xdr:txBody>
    </xdr:sp>
    <xdr:clientData/>
  </xdr:oneCellAnchor>
  <xdr:twoCellAnchor>
    <xdr:from>
      <xdr:col>6</xdr:col>
      <xdr:colOff>422275</xdr:colOff>
      <xdr:row>99</xdr:row>
      <xdr:rowOff>78925</xdr:rowOff>
    </xdr:from>
    <xdr:to>
      <xdr:col>6</xdr:col>
      <xdr:colOff>600075</xdr:colOff>
      <xdr:row>99</xdr:row>
      <xdr:rowOff>78925</xdr:rowOff>
    </xdr:to>
    <xdr:cxnSp macro="">
      <xdr:nvCxnSpPr>
        <xdr:cNvPr id="233" name="直線コネクタ 232"/>
        <xdr:cNvCxnSpPr/>
      </xdr:nvCxnSpPr>
      <xdr:spPr>
        <a:xfrm>
          <a:off x="4546600" y="17052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122773</xdr:rowOff>
    </xdr:from>
    <xdr:ext cx="599010" cy="259045"/>
    <xdr:sp macro="" textlink="">
      <xdr:nvSpPr>
        <xdr:cNvPr id="234" name="扶助費最大値テキスト"/>
        <xdr:cNvSpPr txBox="1"/>
      </xdr:nvSpPr>
      <xdr:spPr>
        <a:xfrm>
          <a:off x="4686300" y="1538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169,771</a:t>
          </a:r>
          <a:endParaRPr kumimoji="1" lang="ja-JP" altLang="en-US" sz="1000" b="1">
            <a:latin typeface="ＭＳ Ｐゴシック"/>
          </a:endParaRPr>
        </a:p>
      </xdr:txBody>
    </xdr:sp>
    <xdr:clientData/>
  </xdr:oneCellAnchor>
  <xdr:twoCellAnchor>
    <xdr:from>
      <xdr:col>6</xdr:col>
      <xdr:colOff>422275</xdr:colOff>
      <xdr:row>91</xdr:row>
      <xdr:rowOff>4646</xdr:rowOff>
    </xdr:from>
    <xdr:to>
      <xdr:col>6</xdr:col>
      <xdr:colOff>600075</xdr:colOff>
      <xdr:row>91</xdr:row>
      <xdr:rowOff>4646</xdr:rowOff>
    </xdr:to>
    <xdr:cxnSp macro="">
      <xdr:nvCxnSpPr>
        <xdr:cNvPr id="235" name="直線コネクタ 234"/>
        <xdr:cNvCxnSpPr/>
      </xdr:nvCxnSpPr>
      <xdr:spPr>
        <a:xfrm>
          <a:off x="4546600" y="1560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92348</xdr:rowOff>
    </xdr:from>
    <xdr:to>
      <xdr:col>6</xdr:col>
      <xdr:colOff>511175</xdr:colOff>
      <xdr:row>98</xdr:row>
      <xdr:rowOff>52522</xdr:rowOff>
    </xdr:to>
    <xdr:cxnSp macro="">
      <xdr:nvCxnSpPr>
        <xdr:cNvPr id="236" name="直線コネクタ 235"/>
        <xdr:cNvCxnSpPr/>
      </xdr:nvCxnSpPr>
      <xdr:spPr>
        <a:xfrm flipV="1">
          <a:off x="3797300" y="16722998"/>
          <a:ext cx="838200" cy="13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138670</xdr:rowOff>
    </xdr:from>
    <xdr:ext cx="599010" cy="259045"/>
    <xdr:sp macro="" textlink="">
      <xdr:nvSpPr>
        <xdr:cNvPr id="237" name="扶助費平均値テキスト"/>
        <xdr:cNvSpPr txBox="1"/>
      </xdr:nvSpPr>
      <xdr:spPr>
        <a:xfrm>
          <a:off x="4686300" y="164264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107,353</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115793</xdr:rowOff>
    </xdr:from>
    <xdr:to>
      <xdr:col>6</xdr:col>
      <xdr:colOff>561975</xdr:colOff>
      <xdr:row>97</xdr:row>
      <xdr:rowOff>45943</xdr:rowOff>
    </xdr:to>
    <xdr:sp macro="" textlink="">
      <xdr:nvSpPr>
        <xdr:cNvPr id="238" name="フローチャート : 判断 237"/>
        <xdr:cNvSpPr/>
      </xdr:nvSpPr>
      <xdr:spPr>
        <a:xfrm>
          <a:off x="4584700" y="165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52522</xdr:rowOff>
    </xdr:from>
    <xdr:to>
      <xdr:col>5</xdr:col>
      <xdr:colOff>358775</xdr:colOff>
      <xdr:row>98</xdr:row>
      <xdr:rowOff>129657</xdr:rowOff>
    </xdr:to>
    <xdr:cxnSp macro="">
      <xdr:nvCxnSpPr>
        <xdr:cNvPr id="239" name="直線コネクタ 238"/>
        <xdr:cNvCxnSpPr/>
      </xdr:nvCxnSpPr>
      <xdr:spPr>
        <a:xfrm flipV="1">
          <a:off x="2908300" y="16854622"/>
          <a:ext cx="889000" cy="7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18524</xdr:rowOff>
    </xdr:from>
    <xdr:to>
      <xdr:col>5</xdr:col>
      <xdr:colOff>409575</xdr:colOff>
      <xdr:row>97</xdr:row>
      <xdr:rowOff>120124</xdr:rowOff>
    </xdr:to>
    <xdr:sp macro="" textlink="">
      <xdr:nvSpPr>
        <xdr:cNvPr id="240" name="フローチャート : 判断 239"/>
        <xdr:cNvSpPr/>
      </xdr:nvSpPr>
      <xdr:spPr>
        <a:xfrm>
          <a:off x="3746500" y="16649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95</xdr:row>
      <xdr:rowOff>136651</xdr:rowOff>
    </xdr:from>
    <xdr:ext cx="599010" cy="259045"/>
    <xdr:sp macro="" textlink="">
      <xdr:nvSpPr>
        <xdr:cNvPr id="241" name="テキスト ボックス 240"/>
        <xdr:cNvSpPr txBox="1"/>
      </xdr:nvSpPr>
      <xdr:spPr>
        <a:xfrm>
          <a:off x="3497794" y="16424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102,810</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129657</xdr:rowOff>
    </xdr:from>
    <xdr:to>
      <xdr:col>4</xdr:col>
      <xdr:colOff>155575</xdr:colOff>
      <xdr:row>99</xdr:row>
      <xdr:rowOff>76296</xdr:rowOff>
    </xdr:to>
    <xdr:cxnSp macro="">
      <xdr:nvCxnSpPr>
        <xdr:cNvPr id="242" name="直線コネクタ 241"/>
        <xdr:cNvCxnSpPr/>
      </xdr:nvCxnSpPr>
      <xdr:spPr>
        <a:xfrm flipV="1">
          <a:off x="2019300" y="16931757"/>
          <a:ext cx="889000" cy="11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120757</xdr:rowOff>
    </xdr:from>
    <xdr:to>
      <xdr:col>4</xdr:col>
      <xdr:colOff>206375</xdr:colOff>
      <xdr:row>99</xdr:row>
      <xdr:rowOff>50907</xdr:rowOff>
    </xdr:to>
    <xdr:sp macro="" textlink="">
      <xdr:nvSpPr>
        <xdr:cNvPr id="243" name="フローチャート : 判断 242"/>
        <xdr:cNvSpPr/>
      </xdr:nvSpPr>
      <xdr:spPr>
        <a:xfrm>
          <a:off x="2857500" y="1692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42034</xdr:rowOff>
    </xdr:from>
    <xdr:ext cx="534377" cy="259045"/>
    <xdr:sp macro="" textlink="">
      <xdr:nvSpPr>
        <xdr:cNvPr id="244" name="テキスト ボックス 243"/>
        <xdr:cNvSpPr txBox="1"/>
      </xdr:nvSpPr>
      <xdr:spPr>
        <a:xfrm>
          <a:off x="2641111" y="1701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86,049</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76296</xdr:rowOff>
    </xdr:from>
    <xdr:to>
      <xdr:col>2</xdr:col>
      <xdr:colOff>638175</xdr:colOff>
      <xdr:row>99</xdr:row>
      <xdr:rowOff>112252</xdr:rowOff>
    </xdr:to>
    <xdr:cxnSp macro="">
      <xdr:nvCxnSpPr>
        <xdr:cNvPr id="245" name="直線コネクタ 244"/>
        <xdr:cNvCxnSpPr/>
      </xdr:nvCxnSpPr>
      <xdr:spPr>
        <a:xfrm flipV="1">
          <a:off x="1130300" y="17049846"/>
          <a:ext cx="889000" cy="3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99</xdr:row>
      <xdr:rowOff>46935</xdr:rowOff>
    </xdr:from>
    <xdr:to>
      <xdr:col>3</xdr:col>
      <xdr:colOff>3175</xdr:colOff>
      <xdr:row>99</xdr:row>
      <xdr:rowOff>148535</xdr:rowOff>
    </xdr:to>
    <xdr:sp macro="" textlink="">
      <xdr:nvSpPr>
        <xdr:cNvPr id="246" name="フローチャート : 判断 245"/>
        <xdr:cNvSpPr/>
      </xdr:nvSpPr>
      <xdr:spPr>
        <a:xfrm>
          <a:off x="1968500" y="170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139662</xdr:rowOff>
    </xdr:from>
    <xdr:ext cx="534377" cy="259045"/>
    <xdr:sp macro="" textlink="">
      <xdr:nvSpPr>
        <xdr:cNvPr id="247" name="テキスト ボックス 246"/>
        <xdr:cNvSpPr txBox="1"/>
      </xdr:nvSpPr>
      <xdr:spPr>
        <a:xfrm>
          <a:off x="1752111" y="1711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80,070</a:t>
          </a:r>
          <a:endParaRPr kumimoji="1" lang="ja-JP" altLang="en-US" sz="1000" b="1">
            <a:solidFill>
              <a:srgbClr val="000080"/>
            </a:solidFill>
            <a:latin typeface="ＭＳ Ｐゴシック"/>
          </a:endParaRPr>
        </a:p>
      </xdr:txBody>
    </xdr:sp>
    <xdr:clientData/>
  </xdr:oneCellAnchor>
  <xdr:twoCellAnchor>
    <xdr:from>
      <xdr:col>1</xdr:col>
      <xdr:colOff>384175</xdr:colOff>
      <xdr:row>99</xdr:row>
      <xdr:rowOff>59198</xdr:rowOff>
    </xdr:from>
    <xdr:to>
      <xdr:col>1</xdr:col>
      <xdr:colOff>485775</xdr:colOff>
      <xdr:row>99</xdr:row>
      <xdr:rowOff>160798</xdr:rowOff>
    </xdr:to>
    <xdr:sp macro="" textlink="">
      <xdr:nvSpPr>
        <xdr:cNvPr id="248" name="フローチャート : 判断 247"/>
        <xdr:cNvSpPr/>
      </xdr:nvSpPr>
      <xdr:spPr>
        <a:xfrm>
          <a:off x="1079500" y="1703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5875</xdr:rowOff>
    </xdr:from>
    <xdr:ext cx="534377" cy="259045"/>
    <xdr:sp macro="" textlink="">
      <xdr:nvSpPr>
        <xdr:cNvPr id="249" name="テキスト ボックス 248"/>
        <xdr:cNvSpPr txBox="1"/>
      </xdr:nvSpPr>
      <xdr:spPr>
        <a:xfrm>
          <a:off x="863111" y="1680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79,319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41548</xdr:rowOff>
    </xdr:from>
    <xdr:to>
      <xdr:col>6</xdr:col>
      <xdr:colOff>561975</xdr:colOff>
      <xdr:row>97</xdr:row>
      <xdr:rowOff>143148</xdr:rowOff>
    </xdr:to>
    <xdr:sp macro="" textlink="">
      <xdr:nvSpPr>
        <xdr:cNvPr id="255" name="円/楕円 254"/>
        <xdr:cNvSpPr/>
      </xdr:nvSpPr>
      <xdr:spPr>
        <a:xfrm>
          <a:off x="4584700" y="1667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19975</xdr:rowOff>
    </xdr:from>
    <xdr:ext cx="599010" cy="259045"/>
    <xdr:sp macro="" textlink="">
      <xdr:nvSpPr>
        <xdr:cNvPr id="256" name="扶助費該当値テキスト"/>
        <xdr:cNvSpPr txBox="1"/>
      </xdr:nvSpPr>
      <xdr:spPr>
        <a:xfrm>
          <a:off x="4686300" y="16650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101,400</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1722</xdr:rowOff>
    </xdr:from>
    <xdr:to>
      <xdr:col>5</xdr:col>
      <xdr:colOff>409575</xdr:colOff>
      <xdr:row>98</xdr:row>
      <xdr:rowOff>103322</xdr:rowOff>
    </xdr:to>
    <xdr:sp macro="" textlink="">
      <xdr:nvSpPr>
        <xdr:cNvPr id="257" name="円/楕円 256"/>
        <xdr:cNvSpPr/>
      </xdr:nvSpPr>
      <xdr:spPr>
        <a:xfrm>
          <a:off x="3746500" y="1680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94449</xdr:rowOff>
    </xdr:from>
    <xdr:ext cx="534377" cy="259045"/>
    <xdr:sp macro="" textlink="">
      <xdr:nvSpPr>
        <xdr:cNvPr id="258" name="テキスト ボックス 257"/>
        <xdr:cNvSpPr txBox="1"/>
      </xdr:nvSpPr>
      <xdr:spPr>
        <a:xfrm>
          <a:off x="3530111" y="1689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93,339</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78857</xdr:rowOff>
    </xdr:from>
    <xdr:to>
      <xdr:col>4</xdr:col>
      <xdr:colOff>206375</xdr:colOff>
      <xdr:row>99</xdr:row>
      <xdr:rowOff>9007</xdr:rowOff>
    </xdr:to>
    <xdr:sp macro="" textlink="">
      <xdr:nvSpPr>
        <xdr:cNvPr id="259" name="円/楕円 258"/>
        <xdr:cNvSpPr/>
      </xdr:nvSpPr>
      <xdr:spPr>
        <a:xfrm>
          <a:off x="2857500" y="1688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25534</xdr:rowOff>
    </xdr:from>
    <xdr:ext cx="534377" cy="259045"/>
    <xdr:sp macro="" textlink="">
      <xdr:nvSpPr>
        <xdr:cNvPr id="260" name="テキスト ボックス 259"/>
        <xdr:cNvSpPr txBox="1"/>
      </xdr:nvSpPr>
      <xdr:spPr>
        <a:xfrm>
          <a:off x="2641111" y="1665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88,615</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25496</xdr:rowOff>
    </xdr:from>
    <xdr:to>
      <xdr:col>3</xdr:col>
      <xdr:colOff>3175</xdr:colOff>
      <xdr:row>99</xdr:row>
      <xdr:rowOff>127096</xdr:rowOff>
    </xdr:to>
    <xdr:sp macro="" textlink="">
      <xdr:nvSpPr>
        <xdr:cNvPr id="261" name="円/楕円 260"/>
        <xdr:cNvSpPr/>
      </xdr:nvSpPr>
      <xdr:spPr>
        <a:xfrm>
          <a:off x="1968500" y="1699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143623</xdr:rowOff>
    </xdr:from>
    <xdr:ext cx="534377" cy="259045"/>
    <xdr:sp macro="" textlink="">
      <xdr:nvSpPr>
        <xdr:cNvPr id="262" name="テキスト ボックス 261"/>
        <xdr:cNvSpPr txBox="1"/>
      </xdr:nvSpPr>
      <xdr:spPr>
        <a:xfrm>
          <a:off x="1752111" y="1677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81,383</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61452</xdr:rowOff>
    </xdr:from>
    <xdr:to>
      <xdr:col>1</xdr:col>
      <xdr:colOff>485775</xdr:colOff>
      <xdr:row>99</xdr:row>
      <xdr:rowOff>163052</xdr:rowOff>
    </xdr:to>
    <xdr:sp macro="" textlink="">
      <xdr:nvSpPr>
        <xdr:cNvPr id="263" name="円/楕円 262"/>
        <xdr:cNvSpPr/>
      </xdr:nvSpPr>
      <xdr:spPr>
        <a:xfrm>
          <a:off x="1079500" y="1703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154179</xdr:rowOff>
    </xdr:from>
    <xdr:ext cx="534377" cy="259045"/>
    <xdr:sp macro="" textlink="">
      <xdr:nvSpPr>
        <xdr:cNvPr id="264" name="テキスト ボックス 263"/>
        <xdr:cNvSpPr txBox="1"/>
      </xdr:nvSpPr>
      <xdr:spPr>
        <a:xfrm>
          <a:off x="863111" y="1712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79,181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7" name="テキスト ボックス 276"/>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9" name="テキスト ボックス 278"/>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81" name="テキスト ボックス 280"/>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83" name="テキスト ボックス 282"/>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39596</xdr:rowOff>
    </xdr:from>
    <xdr:to>
      <xdr:col>15</xdr:col>
      <xdr:colOff>180340</xdr:colOff>
      <xdr:row>39</xdr:row>
      <xdr:rowOff>13398</xdr:rowOff>
    </xdr:to>
    <xdr:cxnSp macro="">
      <xdr:nvCxnSpPr>
        <xdr:cNvPr id="287" name="直線コネクタ 286"/>
        <xdr:cNvCxnSpPr/>
      </xdr:nvCxnSpPr>
      <xdr:spPr>
        <a:xfrm flipV="1">
          <a:off x="10475595" y="5183096"/>
          <a:ext cx="1270" cy="1516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17225</xdr:rowOff>
    </xdr:from>
    <xdr:ext cx="534377" cy="259045"/>
    <xdr:sp macro="" textlink="">
      <xdr:nvSpPr>
        <xdr:cNvPr id="288" name="補助費等最小値テキスト"/>
        <xdr:cNvSpPr txBox="1"/>
      </xdr:nvSpPr>
      <xdr:spPr>
        <a:xfrm>
          <a:off x="10528300" y="670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18,025</a:t>
          </a:r>
          <a:endParaRPr kumimoji="1" lang="ja-JP" altLang="en-US" sz="1000" b="1">
            <a:latin typeface="ＭＳ Ｐゴシック"/>
          </a:endParaRPr>
        </a:p>
      </xdr:txBody>
    </xdr:sp>
    <xdr:clientData/>
  </xdr:oneCellAnchor>
  <xdr:twoCellAnchor>
    <xdr:from>
      <xdr:col>15</xdr:col>
      <xdr:colOff>92075</xdr:colOff>
      <xdr:row>39</xdr:row>
      <xdr:rowOff>13398</xdr:rowOff>
    </xdr:from>
    <xdr:to>
      <xdr:col>15</xdr:col>
      <xdr:colOff>269875</xdr:colOff>
      <xdr:row>39</xdr:row>
      <xdr:rowOff>13398</xdr:rowOff>
    </xdr:to>
    <xdr:cxnSp macro="">
      <xdr:nvCxnSpPr>
        <xdr:cNvPr id="289" name="直線コネクタ 288"/>
        <xdr:cNvCxnSpPr/>
      </xdr:nvCxnSpPr>
      <xdr:spPr>
        <a:xfrm>
          <a:off x="10388600" y="6699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157723</xdr:rowOff>
    </xdr:from>
    <xdr:ext cx="534377" cy="259045"/>
    <xdr:sp macro="" textlink="">
      <xdr:nvSpPr>
        <xdr:cNvPr id="290" name="補助費等最大値テキスト"/>
        <xdr:cNvSpPr txBox="1"/>
      </xdr:nvSpPr>
      <xdr:spPr>
        <a:xfrm>
          <a:off x="10528300" y="495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84,379</a:t>
          </a:r>
          <a:endParaRPr kumimoji="1" lang="ja-JP" altLang="en-US" sz="1000" b="1">
            <a:latin typeface="ＭＳ Ｐゴシック"/>
          </a:endParaRPr>
        </a:p>
      </xdr:txBody>
    </xdr:sp>
    <xdr:clientData/>
  </xdr:oneCellAnchor>
  <xdr:twoCellAnchor>
    <xdr:from>
      <xdr:col>15</xdr:col>
      <xdr:colOff>92075</xdr:colOff>
      <xdr:row>30</xdr:row>
      <xdr:rowOff>39596</xdr:rowOff>
    </xdr:from>
    <xdr:to>
      <xdr:col>15</xdr:col>
      <xdr:colOff>269875</xdr:colOff>
      <xdr:row>30</xdr:row>
      <xdr:rowOff>39596</xdr:rowOff>
    </xdr:to>
    <xdr:cxnSp macro="">
      <xdr:nvCxnSpPr>
        <xdr:cNvPr id="291" name="直線コネクタ 290"/>
        <xdr:cNvCxnSpPr/>
      </xdr:nvCxnSpPr>
      <xdr:spPr>
        <a:xfrm>
          <a:off x="10388600" y="518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32</xdr:row>
      <xdr:rowOff>150170</xdr:rowOff>
    </xdr:from>
    <xdr:to>
      <xdr:col>15</xdr:col>
      <xdr:colOff>180975</xdr:colOff>
      <xdr:row>34</xdr:row>
      <xdr:rowOff>31526</xdr:rowOff>
    </xdr:to>
    <xdr:cxnSp macro="">
      <xdr:nvCxnSpPr>
        <xdr:cNvPr id="292" name="直線コネクタ 291"/>
        <xdr:cNvCxnSpPr/>
      </xdr:nvCxnSpPr>
      <xdr:spPr>
        <a:xfrm flipV="1">
          <a:off x="9639300" y="5636570"/>
          <a:ext cx="838200" cy="2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31185</xdr:rowOff>
    </xdr:from>
    <xdr:ext cx="534377" cy="259045"/>
    <xdr:sp macro="" textlink="">
      <xdr:nvSpPr>
        <xdr:cNvPr id="293" name="補助費等平均値テキスト"/>
        <xdr:cNvSpPr txBox="1"/>
      </xdr:nvSpPr>
      <xdr:spPr>
        <a:xfrm>
          <a:off x="10528300" y="6031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44,081</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52758</xdr:rowOff>
    </xdr:from>
    <xdr:to>
      <xdr:col>15</xdr:col>
      <xdr:colOff>231775</xdr:colOff>
      <xdr:row>35</xdr:row>
      <xdr:rowOff>154358</xdr:rowOff>
    </xdr:to>
    <xdr:sp macro="" textlink="">
      <xdr:nvSpPr>
        <xdr:cNvPr id="294" name="フローチャート : 判断 293"/>
        <xdr:cNvSpPr/>
      </xdr:nvSpPr>
      <xdr:spPr>
        <a:xfrm>
          <a:off x="10426700" y="6053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31526</xdr:rowOff>
    </xdr:from>
    <xdr:to>
      <xdr:col>14</xdr:col>
      <xdr:colOff>28575</xdr:colOff>
      <xdr:row>36</xdr:row>
      <xdr:rowOff>2151</xdr:rowOff>
    </xdr:to>
    <xdr:cxnSp macro="">
      <xdr:nvCxnSpPr>
        <xdr:cNvPr id="295" name="直線コネクタ 294"/>
        <xdr:cNvCxnSpPr/>
      </xdr:nvCxnSpPr>
      <xdr:spPr>
        <a:xfrm flipV="1">
          <a:off x="8750300" y="5860826"/>
          <a:ext cx="889000" cy="3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118435</xdr:rowOff>
    </xdr:from>
    <xdr:to>
      <xdr:col>14</xdr:col>
      <xdr:colOff>79375</xdr:colOff>
      <xdr:row>36</xdr:row>
      <xdr:rowOff>48585</xdr:rowOff>
    </xdr:to>
    <xdr:sp macro="" textlink="">
      <xdr:nvSpPr>
        <xdr:cNvPr id="296" name="フローチャート : 判断 295"/>
        <xdr:cNvSpPr/>
      </xdr:nvSpPr>
      <xdr:spPr>
        <a:xfrm>
          <a:off x="9588500" y="611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39712</xdr:rowOff>
    </xdr:from>
    <xdr:ext cx="534377" cy="259045"/>
    <xdr:sp macro="" textlink="">
      <xdr:nvSpPr>
        <xdr:cNvPr id="297" name="テキスト ボックス 296"/>
        <xdr:cNvSpPr txBox="1"/>
      </xdr:nvSpPr>
      <xdr:spPr>
        <a:xfrm>
          <a:off x="9372111" y="621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41,208</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2151</xdr:rowOff>
    </xdr:from>
    <xdr:to>
      <xdr:col>12</xdr:col>
      <xdr:colOff>511175</xdr:colOff>
      <xdr:row>37</xdr:row>
      <xdr:rowOff>78069</xdr:rowOff>
    </xdr:to>
    <xdr:cxnSp macro="">
      <xdr:nvCxnSpPr>
        <xdr:cNvPr id="298" name="直線コネクタ 297"/>
        <xdr:cNvCxnSpPr/>
      </xdr:nvCxnSpPr>
      <xdr:spPr>
        <a:xfrm flipV="1">
          <a:off x="7861300" y="6174351"/>
          <a:ext cx="889000" cy="24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155423</xdr:rowOff>
    </xdr:from>
    <xdr:to>
      <xdr:col>12</xdr:col>
      <xdr:colOff>561975</xdr:colOff>
      <xdr:row>37</xdr:row>
      <xdr:rowOff>85573</xdr:rowOff>
    </xdr:to>
    <xdr:sp macro="" textlink="">
      <xdr:nvSpPr>
        <xdr:cNvPr id="299" name="フローチャート : 判断 298"/>
        <xdr:cNvSpPr/>
      </xdr:nvSpPr>
      <xdr:spPr>
        <a:xfrm>
          <a:off x="8699500" y="6327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76700</xdr:rowOff>
    </xdr:from>
    <xdr:ext cx="534377" cy="259045"/>
    <xdr:sp macro="" textlink="">
      <xdr:nvSpPr>
        <xdr:cNvPr id="300" name="テキスト ボックス 299"/>
        <xdr:cNvSpPr txBox="1"/>
      </xdr:nvSpPr>
      <xdr:spPr>
        <a:xfrm>
          <a:off x="8483111" y="642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32,090</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76538</xdr:rowOff>
    </xdr:from>
    <xdr:to>
      <xdr:col>11</xdr:col>
      <xdr:colOff>307975</xdr:colOff>
      <xdr:row>37</xdr:row>
      <xdr:rowOff>78069</xdr:rowOff>
    </xdr:to>
    <xdr:cxnSp macro="">
      <xdr:nvCxnSpPr>
        <xdr:cNvPr id="301" name="直線コネクタ 300"/>
        <xdr:cNvCxnSpPr/>
      </xdr:nvCxnSpPr>
      <xdr:spPr>
        <a:xfrm>
          <a:off x="6972300" y="6420188"/>
          <a:ext cx="889000" cy="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153000</xdr:rowOff>
    </xdr:from>
    <xdr:to>
      <xdr:col>11</xdr:col>
      <xdr:colOff>358775</xdr:colOff>
      <xdr:row>37</xdr:row>
      <xdr:rowOff>83150</xdr:rowOff>
    </xdr:to>
    <xdr:sp macro="" textlink="">
      <xdr:nvSpPr>
        <xdr:cNvPr id="302" name="フローチャート : 判断 301"/>
        <xdr:cNvSpPr/>
      </xdr:nvSpPr>
      <xdr:spPr>
        <a:xfrm>
          <a:off x="7810500" y="63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99677</xdr:rowOff>
    </xdr:from>
    <xdr:ext cx="534377" cy="259045"/>
    <xdr:sp macro="" textlink="">
      <xdr:nvSpPr>
        <xdr:cNvPr id="303" name="テキスト ボックス 302"/>
        <xdr:cNvSpPr txBox="1"/>
      </xdr:nvSpPr>
      <xdr:spPr>
        <a:xfrm>
          <a:off x="7594111" y="610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32,196</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39339</xdr:rowOff>
    </xdr:from>
    <xdr:to>
      <xdr:col>10</xdr:col>
      <xdr:colOff>155575</xdr:colOff>
      <xdr:row>37</xdr:row>
      <xdr:rowOff>140939</xdr:rowOff>
    </xdr:to>
    <xdr:sp macro="" textlink="">
      <xdr:nvSpPr>
        <xdr:cNvPr id="304" name="フローチャート : 判断 303"/>
        <xdr:cNvSpPr/>
      </xdr:nvSpPr>
      <xdr:spPr>
        <a:xfrm>
          <a:off x="6921500" y="638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132066</xdr:rowOff>
    </xdr:from>
    <xdr:ext cx="534377" cy="259045"/>
    <xdr:sp macro="" textlink="">
      <xdr:nvSpPr>
        <xdr:cNvPr id="305" name="テキスト ボックス 304"/>
        <xdr:cNvSpPr txBox="1"/>
      </xdr:nvSpPr>
      <xdr:spPr>
        <a:xfrm>
          <a:off x="6705111" y="647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29,668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32</xdr:row>
      <xdr:rowOff>99370</xdr:rowOff>
    </xdr:from>
    <xdr:to>
      <xdr:col>15</xdr:col>
      <xdr:colOff>231775</xdr:colOff>
      <xdr:row>33</xdr:row>
      <xdr:rowOff>29520</xdr:rowOff>
    </xdr:to>
    <xdr:sp macro="" textlink="">
      <xdr:nvSpPr>
        <xdr:cNvPr id="311" name="円/楕円 310"/>
        <xdr:cNvSpPr/>
      </xdr:nvSpPr>
      <xdr:spPr>
        <a:xfrm>
          <a:off x="10426700" y="558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31</xdr:row>
      <xdr:rowOff>122247</xdr:rowOff>
    </xdr:from>
    <xdr:ext cx="534377" cy="259045"/>
    <xdr:sp macro="" textlink="">
      <xdr:nvSpPr>
        <xdr:cNvPr id="312" name="補助費等該当値テキスト"/>
        <xdr:cNvSpPr txBox="1"/>
      </xdr:nvSpPr>
      <xdr:spPr>
        <a:xfrm>
          <a:off x="10528300" y="543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64,542</a:t>
          </a:r>
          <a:endParaRPr kumimoji="1" lang="ja-JP" altLang="en-US" sz="1000" b="1">
            <a:solidFill>
              <a:srgbClr val="FF0000"/>
            </a:solidFill>
            <a:latin typeface="ＭＳ Ｐゴシック"/>
          </a:endParaRPr>
        </a:p>
      </xdr:txBody>
    </xdr:sp>
    <xdr:clientData/>
  </xdr:oneCellAnchor>
  <xdr:twoCellAnchor>
    <xdr:from>
      <xdr:col>13</xdr:col>
      <xdr:colOff>663575</xdr:colOff>
      <xdr:row>33</xdr:row>
      <xdr:rowOff>152176</xdr:rowOff>
    </xdr:from>
    <xdr:to>
      <xdr:col>14</xdr:col>
      <xdr:colOff>79375</xdr:colOff>
      <xdr:row>34</xdr:row>
      <xdr:rowOff>82326</xdr:rowOff>
    </xdr:to>
    <xdr:sp macro="" textlink="">
      <xdr:nvSpPr>
        <xdr:cNvPr id="313" name="円/楕円 312"/>
        <xdr:cNvSpPr/>
      </xdr:nvSpPr>
      <xdr:spPr>
        <a:xfrm>
          <a:off x="9588500" y="58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32</xdr:row>
      <xdr:rowOff>98853</xdr:rowOff>
    </xdr:from>
    <xdr:ext cx="534377" cy="259045"/>
    <xdr:sp macro="" textlink="">
      <xdr:nvSpPr>
        <xdr:cNvPr id="314" name="テキスト ボックス 313"/>
        <xdr:cNvSpPr txBox="1"/>
      </xdr:nvSpPr>
      <xdr:spPr>
        <a:xfrm>
          <a:off x="9372111" y="558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54,732</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122801</xdr:rowOff>
    </xdr:from>
    <xdr:to>
      <xdr:col>12</xdr:col>
      <xdr:colOff>561975</xdr:colOff>
      <xdr:row>36</xdr:row>
      <xdr:rowOff>52951</xdr:rowOff>
    </xdr:to>
    <xdr:sp macro="" textlink="">
      <xdr:nvSpPr>
        <xdr:cNvPr id="315" name="円/楕円 314"/>
        <xdr:cNvSpPr/>
      </xdr:nvSpPr>
      <xdr:spPr>
        <a:xfrm>
          <a:off x="8699500" y="612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69478</xdr:rowOff>
    </xdr:from>
    <xdr:ext cx="534377" cy="259045"/>
    <xdr:sp macro="" textlink="">
      <xdr:nvSpPr>
        <xdr:cNvPr id="316" name="テキスト ボックス 315"/>
        <xdr:cNvSpPr txBox="1"/>
      </xdr:nvSpPr>
      <xdr:spPr>
        <a:xfrm>
          <a:off x="8483111" y="589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41,017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27269</xdr:rowOff>
    </xdr:from>
    <xdr:to>
      <xdr:col>11</xdr:col>
      <xdr:colOff>358775</xdr:colOff>
      <xdr:row>37</xdr:row>
      <xdr:rowOff>128869</xdr:rowOff>
    </xdr:to>
    <xdr:sp macro="" textlink="">
      <xdr:nvSpPr>
        <xdr:cNvPr id="317" name="円/楕円 316"/>
        <xdr:cNvSpPr/>
      </xdr:nvSpPr>
      <xdr:spPr>
        <a:xfrm>
          <a:off x="7810500" y="637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119996</xdr:rowOff>
    </xdr:from>
    <xdr:ext cx="534377" cy="259045"/>
    <xdr:sp macro="" textlink="">
      <xdr:nvSpPr>
        <xdr:cNvPr id="318" name="テキスト ボックス 317"/>
        <xdr:cNvSpPr txBox="1"/>
      </xdr:nvSpPr>
      <xdr:spPr>
        <a:xfrm>
          <a:off x="7594111" y="646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30,196</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25738</xdr:rowOff>
    </xdr:from>
    <xdr:to>
      <xdr:col>10</xdr:col>
      <xdr:colOff>155575</xdr:colOff>
      <xdr:row>37</xdr:row>
      <xdr:rowOff>127338</xdr:rowOff>
    </xdr:to>
    <xdr:sp macro="" textlink="">
      <xdr:nvSpPr>
        <xdr:cNvPr id="319" name="円/楕円 318"/>
        <xdr:cNvSpPr/>
      </xdr:nvSpPr>
      <xdr:spPr>
        <a:xfrm>
          <a:off x="6921500" y="636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143865</xdr:rowOff>
    </xdr:from>
    <xdr:ext cx="534377" cy="259045"/>
    <xdr:sp macro="" textlink="">
      <xdr:nvSpPr>
        <xdr:cNvPr id="320" name="テキスト ボックス 319"/>
        <xdr:cNvSpPr txBox="1"/>
      </xdr:nvSpPr>
      <xdr:spPr>
        <a:xfrm>
          <a:off x="6705111" y="614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30,263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142773</xdr:rowOff>
    </xdr:from>
    <xdr:to>
      <xdr:col>15</xdr:col>
      <xdr:colOff>180340</xdr:colOff>
      <xdr:row>57</xdr:row>
      <xdr:rowOff>141948</xdr:rowOff>
    </xdr:to>
    <xdr:cxnSp macro="">
      <xdr:nvCxnSpPr>
        <xdr:cNvPr id="344" name="直線コネクタ 343"/>
        <xdr:cNvCxnSpPr/>
      </xdr:nvCxnSpPr>
      <xdr:spPr>
        <a:xfrm flipV="1">
          <a:off x="10475595" y="8543823"/>
          <a:ext cx="1270" cy="13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145775</xdr:rowOff>
    </xdr:from>
    <xdr:ext cx="534377" cy="259045"/>
    <xdr:sp macro="" textlink="">
      <xdr:nvSpPr>
        <xdr:cNvPr id="345" name="普通建設事業費最小値テキスト"/>
        <xdr:cNvSpPr txBox="1"/>
      </xdr:nvSpPr>
      <xdr:spPr>
        <a:xfrm>
          <a:off x="10528300" y="991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19,323</a:t>
          </a:r>
          <a:endParaRPr kumimoji="1" lang="ja-JP" altLang="en-US" sz="1000" b="1">
            <a:latin typeface="ＭＳ Ｐゴシック"/>
          </a:endParaRPr>
        </a:p>
      </xdr:txBody>
    </xdr:sp>
    <xdr:clientData/>
  </xdr:oneCellAnchor>
  <xdr:twoCellAnchor>
    <xdr:from>
      <xdr:col>15</xdr:col>
      <xdr:colOff>92075</xdr:colOff>
      <xdr:row>57</xdr:row>
      <xdr:rowOff>141948</xdr:rowOff>
    </xdr:from>
    <xdr:to>
      <xdr:col>15</xdr:col>
      <xdr:colOff>269875</xdr:colOff>
      <xdr:row>57</xdr:row>
      <xdr:rowOff>141948</xdr:rowOff>
    </xdr:to>
    <xdr:cxnSp macro="">
      <xdr:nvCxnSpPr>
        <xdr:cNvPr id="346" name="直線コネクタ 345"/>
        <xdr:cNvCxnSpPr/>
      </xdr:nvCxnSpPr>
      <xdr:spPr>
        <a:xfrm>
          <a:off x="10388600" y="9914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89450</xdr:rowOff>
    </xdr:from>
    <xdr:ext cx="599010" cy="259045"/>
    <xdr:sp macro="" textlink="">
      <xdr:nvSpPr>
        <xdr:cNvPr id="347" name="普通建設事業費最大値テキスト"/>
        <xdr:cNvSpPr txBox="1"/>
      </xdr:nvSpPr>
      <xdr:spPr>
        <a:xfrm>
          <a:off x="10528300" y="831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127,258</a:t>
          </a:r>
          <a:endParaRPr kumimoji="1" lang="ja-JP" altLang="en-US" sz="1000" b="1">
            <a:latin typeface="ＭＳ Ｐゴシック"/>
          </a:endParaRPr>
        </a:p>
      </xdr:txBody>
    </xdr:sp>
    <xdr:clientData/>
  </xdr:oneCellAnchor>
  <xdr:twoCellAnchor>
    <xdr:from>
      <xdr:col>15</xdr:col>
      <xdr:colOff>92075</xdr:colOff>
      <xdr:row>49</xdr:row>
      <xdr:rowOff>142773</xdr:rowOff>
    </xdr:from>
    <xdr:to>
      <xdr:col>15</xdr:col>
      <xdr:colOff>269875</xdr:colOff>
      <xdr:row>49</xdr:row>
      <xdr:rowOff>142773</xdr:rowOff>
    </xdr:to>
    <xdr:cxnSp macro="">
      <xdr:nvCxnSpPr>
        <xdr:cNvPr id="348" name="直線コネクタ 347"/>
        <xdr:cNvCxnSpPr/>
      </xdr:nvCxnSpPr>
      <xdr:spPr>
        <a:xfrm>
          <a:off x="10388600" y="8543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54</xdr:row>
      <xdr:rowOff>92202</xdr:rowOff>
    </xdr:from>
    <xdr:to>
      <xdr:col>15</xdr:col>
      <xdr:colOff>180975</xdr:colOff>
      <xdr:row>55</xdr:row>
      <xdr:rowOff>81356</xdr:rowOff>
    </xdr:to>
    <xdr:cxnSp macro="">
      <xdr:nvCxnSpPr>
        <xdr:cNvPr id="349" name="直線コネクタ 348"/>
        <xdr:cNvCxnSpPr/>
      </xdr:nvCxnSpPr>
      <xdr:spPr>
        <a:xfrm flipV="1">
          <a:off x="9639300" y="9350502"/>
          <a:ext cx="838200" cy="1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53</xdr:row>
      <xdr:rowOff>36313</xdr:rowOff>
    </xdr:from>
    <xdr:ext cx="534377" cy="259045"/>
    <xdr:sp macro="" textlink="">
      <xdr:nvSpPr>
        <xdr:cNvPr id="350" name="普通建設事業費平均値テキスト"/>
        <xdr:cNvSpPr txBox="1"/>
      </xdr:nvSpPr>
      <xdr:spPr>
        <a:xfrm>
          <a:off x="10528300" y="9123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65,942</a:t>
          </a:r>
          <a:endParaRPr kumimoji="1" lang="ja-JP" altLang="en-US" sz="1000" b="1">
            <a:solidFill>
              <a:srgbClr val="000080"/>
            </a:solidFill>
            <a:latin typeface="ＭＳ Ｐゴシック"/>
          </a:endParaRPr>
        </a:p>
      </xdr:txBody>
    </xdr:sp>
    <xdr:clientData/>
  </xdr:oneCellAnchor>
  <xdr:twoCellAnchor>
    <xdr:from>
      <xdr:col>15</xdr:col>
      <xdr:colOff>130175</xdr:colOff>
      <xdr:row>54</xdr:row>
      <xdr:rowOff>13436</xdr:rowOff>
    </xdr:from>
    <xdr:to>
      <xdr:col>15</xdr:col>
      <xdr:colOff>231775</xdr:colOff>
      <xdr:row>54</xdr:row>
      <xdr:rowOff>115036</xdr:rowOff>
    </xdr:to>
    <xdr:sp macro="" textlink="">
      <xdr:nvSpPr>
        <xdr:cNvPr id="351" name="フローチャート : 判断 350"/>
        <xdr:cNvSpPr/>
      </xdr:nvSpPr>
      <xdr:spPr>
        <a:xfrm>
          <a:off x="10426700" y="9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54</xdr:row>
      <xdr:rowOff>63729</xdr:rowOff>
    </xdr:from>
    <xdr:to>
      <xdr:col>14</xdr:col>
      <xdr:colOff>28575</xdr:colOff>
      <xdr:row>55</xdr:row>
      <xdr:rowOff>81356</xdr:rowOff>
    </xdr:to>
    <xdr:cxnSp macro="">
      <xdr:nvCxnSpPr>
        <xdr:cNvPr id="352" name="直線コネクタ 351"/>
        <xdr:cNvCxnSpPr/>
      </xdr:nvCxnSpPr>
      <xdr:spPr>
        <a:xfrm>
          <a:off x="8750300" y="9322029"/>
          <a:ext cx="889000" cy="18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54</xdr:row>
      <xdr:rowOff>113652</xdr:rowOff>
    </xdr:from>
    <xdr:to>
      <xdr:col>14</xdr:col>
      <xdr:colOff>79375</xdr:colOff>
      <xdr:row>55</xdr:row>
      <xdr:rowOff>43802</xdr:rowOff>
    </xdr:to>
    <xdr:sp macro="" textlink="">
      <xdr:nvSpPr>
        <xdr:cNvPr id="353" name="フローチャート : 判断 352"/>
        <xdr:cNvSpPr/>
      </xdr:nvSpPr>
      <xdr:spPr>
        <a:xfrm>
          <a:off x="9588500" y="937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53</xdr:row>
      <xdr:rowOff>60329</xdr:rowOff>
    </xdr:from>
    <xdr:ext cx="534377" cy="259045"/>
    <xdr:sp macro="" textlink="">
      <xdr:nvSpPr>
        <xdr:cNvPr id="354" name="テキスト ボックス 353"/>
        <xdr:cNvSpPr txBox="1"/>
      </xdr:nvSpPr>
      <xdr:spPr>
        <a:xfrm>
          <a:off x="9372111" y="914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58,051</a:t>
          </a:r>
          <a:endParaRPr kumimoji="1" lang="ja-JP" altLang="en-US" sz="1000" b="1">
            <a:solidFill>
              <a:srgbClr val="000080"/>
            </a:solidFill>
            <a:latin typeface="ＭＳ Ｐゴシック"/>
          </a:endParaRPr>
        </a:p>
      </xdr:txBody>
    </xdr:sp>
    <xdr:clientData/>
  </xdr:oneCellAnchor>
  <xdr:twoCellAnchor>
    <xdr:from>
      <xdr:col>11</xdr:col>
      <xdr:colOff>307975</xdr:colOff>
      <xdr:row>53</xdr:row>
      <xdr:rowOff>130911</xdr:rowOff>
    </xdr:from>
    <xdr:to>
      <xdr:col>12</xdr:col>
      <xdr:colOff>511175</xdr:colOff>
      <xdr:row>54</xdr:row>
      <xdr:rowOff>63729</xdr:rowOff>
    </xdr:to>
    <xdr:cxnSp macro="">
      <xdr:nvCxnSpPr>
        <xdr:cNvPr id="355" name="直線コネクタ 354"/>
        <xdr:cNvCxnSpPr/>
      </xdr:nvCxnSpPr>
      <xdr:spPr>
        <a:xfrm>
          <a:off x="7861300" y="9217761"/>
          <a:ext cx="889000" cy="10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54</xdr:row>
      <xdr:rowOff>170117</xdr:rowOff>
    </xdr:from>
    <xdr:to>
      <xdr:col>12</xdr:col>
      <xdr:colOff>561975</xdr:colOff>
      <xdr:row>55</xdr:row>
      <xdr:rowOff>100267</xdr:rowOff>
    </xdr:to>
    <xdr:sp macro="" textlink="">
      <xdr:nvSpPr>
        <xdr:cNvPr id="356" name="フローチャート : 判断 355"/>
        <xdr:cNvSpPr/>
      </xdr:nvSpPr>
      <xdr:spPr>
        <a:xfrm>
          <a:off x="8699500" y="942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91394</xdr:rowOff>
    </xdr:from>
    <xdr:ext cx="534377" cy="259045"/>
    <xdr:sp macro="" textlink="">
      <xdr:nvSpPr>
        <xdr:cNvPr id="357" name="テキスト ボックス 356"/>
        <xdr:cNvSpPr txBox="1"/>
      </xdr:nvSpPr>
      <xdr:spPr>
        <a:xfrm>
          <a:off x="8483111" y="952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53,605</a:t>
          </a:r>
          <a:endParaRPr kumimoji="1" lang="ja-JP" altLang="en-US" sz="1000" b="1">
            <a:solidFill>
              <a:srgbClr val="000080"/>
            </a:solidFill>
            <a:latin typeface="ＭＳ Ｐゴシック"/>
          </a:endParaRPr>
        </a:p>
      </xdr:txBody>
    </xdr:sp>
    <xdr:clientData/>
  </xdr:oneCellAnchor>
  <xdr:twoCellAnchor>
    <xdr:from>
      <xdr:col>10</xdr:col>
      <xdr:colOff>104775</xdr:colOff>
      <xdr:row>53</xdr:row>
      <xdr:rowOff>130911</xdr:rowOff>
    </xdr:from>
    <xdr:to>
      <xdr:col>11</xdr:col>
      <xdr:colOff>307975</xdr:colOff>
      <xdr:row>55</xdr:row>
      <xdr:rowOff>8141</xdr:rowOff>
    </xdr:to>
    <xdr:cxnSp macro="">
      <xdr:nvCxnSpPr>
        <xdr:cNvPr id="358" name="直線コネクタ 357"/>
        <xdr:cNvCxnSpPr/>
      </xdr:nvCxnSpPr>
      <xdr:spPr>
        <a:xfrm flipV="1">
          <a:off x="6972300" y="9217761"/>
          <a:ext cx="889000" cy="22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55</xdr:row>
      <xdr:rowOff>33782</xdr:rowOff>
    </xdr:from>
    <xdr:to>
      <xdr:col>11</xdr:col>
      <xdr:colOff>358775</xdr:colOff>
      <xdr:row>55</xdr:row>
      <xdr:rowOff>135382</xdr:rowOff>
    </xdr:to>
    <xdr:sp macro="" textlink="">
      <xdr:nvSpPr>
        <xdr:cNvPr id="359" name="フローチャート : 判断 358"/>
        <xdr:cNvSpPr/>
      </xdr:nvSpPr>
      <xdr:spPr>
        <a:xfrm>
          <a:off x="7810500" y="946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126509</xdr:rowOff>
    </xdr:from>
    <xdr:ext cx="534377" cy="259045"/>
    <xdr:sp macro="" textlink="">
      <xdr:nvSpPr>
        <xdr:cNvPr id="360" name="テキスト ボックス 359"/>
        <xdr:cNvSpPr txBox="1"/>
      </xdr:nvSpPr>
      <xdr:spPr>
        <a:xfrm>
          <a:off x="7594111" y="95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50,840</a:t>
          </a:r>
          <a:endParaRPr kumimoji="1" lang="ja-JP" altLang="en-US" sz="1000" b="1">
            <a:solidFill>
              <a:srgbClr val="000080"/>
            </a:solidFill>
            <a:latin typeface="ＭＳ Ｐゴシック"/>
          </a:endParaRPr>
        </a:p>
      </xdr:txBody>
    </xdr:sp>
    <xdr:clientData/>
  </xdr:oneCellAnchor>
  <xdr:twoCellAnchor>
    <xdr:from>
      <xdr:col>10</xdr:col>
      <xdr:colOff>53975</xdr:colOff>
      <xdr:row>55</xdr:row>
      <xdr:rowOff>127089</xdr:rowOff>
    </xdr:from>
    <xdr:to>
      <xdr:col>10</xdr:col>
      <xdr:colOff>155575</xdr:colOff>
      <xdr:row>56</xdr:row>
      <xdr:rowOff>57239</xdr:rowOff>
    </xdr:to>
    <xdr:sp macro="" textlink="">
      <xdr:nvSpPr>
        <xdr:cNvPr id="361" name="フローチャート : 判断 360"/>
        <xdr:cNvSpPr/>
      </xdr:nvSpPr>
      <xdr:spPr>
        <a:xfrm>
          <a:off x="6921500" y="9556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48366</xdr:rowOff>
    </xdr:from>
    <xdr:ext cx="534377" cy="259045"/>
    <xdr:sp macro="" textlink="">
      <xdr:nvSpPr>
        <xdr:cNvPr id="362" name="テキスト ボックス 361"/>
        <xdr:cNvSpPr txBox="1"/>
      </xdr:nvSpPr>
      <xdr:spPr>
        <a:xfrm>
          <a:off x="6705111" y="964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54</xdr:row>
      <xdr:rowOff>41402</xdr:rowOff>
    </xdr:from>
    <xdr:to>
      <xdr:col>15</xdr:col>
      <xdr:colOff>231775</xdr:colOff>
      <xdr:row>54</xdr:row>
      <xdr:rowOff>143002</xdr:rowOff>
    </xdr:to>
    <xdr:sp macro="" textlink="">
      <xdr:nvSpPr>
        <xdr:cNvPr id="368" name="円/楕円 367"/>
        <xdr:cNvSpPr/>
      </xdr:nvSpPr>
      <xdr:spPr>
        <a:xfrm>
          <a:off x="10426700" y="929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54</xdr:row>
      <xdr:rowOff>19829</xdr:rowOff>
    </xdr:from>
    <xdr:ext cx="534377" cy="259045"/>
    <xdr:sp macro="" textlink="">
      <xdr:nvSpPr>
        <xdr:cNvPr id="369" name="普通建設事業費該当値テキスト"/>
        <xdr:cNvSpPr txBox="1"/>
      </xdr:nvSpPr>
      <xdr:spPr>
        <a:xfrm>
          <a:off x="10528300" y="927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63,740</a:t>
          </a:r>
          <a:endParaRPr kumimoji="1" lang="ja-JP" altLang="en-US" sz="1000" b="1">
            <a:solidFill>
              <a:srgbClr val="FF0000"/>
            </a:solidFill>
            <a:latin typeface="ＭＳ Ｐゴシック"/>
          </a:endParaRPr>
        </a:p>
      </xdr:txBody>
    </xdr:sp>
    <xdr:clientData/>
  </xdr:oneCellAnchor>
  <xdr:twoCellAnchor>
    <xdr:from>
      <xdr:col>13</xdr:col>
      <xdr:colOff>663575</xdr:colOff>
      <xdr:row>55</xdr:row>
      <xdr:rowOff>30556</xdr:rowOff>
    </xdr:from>
    <xdr:to>
      <xdr:col>14</xdr:col>
      <xdr:colOff>79375</xdr:colOff>
      <xdr:row>55</xdr:row>
      <xdr:rowOff>132156</xdr:rowOff>
    </xdr:to>
    <xdr:sp macro="" textlink="">
      <xdr:nvSpPr>
        <xdr:cNvPr id="370" name="円/楕円 369"/>
        <xdr:cNvSpPr/>
      </xdr:nvSpPr>
      <xdr:spPr>
        <a:xfrm>
          <a:off x="9588500" y="946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123283</xdr:rowOff>
    </xdr:from>
    <xdr:ext cx="534377" cy="259045"/>
    <xdr:sp macro="" textlink="">
      <xdr:nvSpPr>
        <xdr:cNvPr id="371" name="テキスト ボックス 370"/>
        <xdr:cNvSpPr txBox="1"/>
      </xdr:nvSpPr>
      <xdr:spPr>
        <a:xfrm>
          <a:off x="9372111" y="955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51,094</a:t>
          </a:r>
          <a:endParaRPr kumimoji="1" lang="ja-JP" altLang="en-US" sz="1000" b="1">
            <a:solidFill>
              <a:srgbClr val="FF0000"/>
            </a:solidFill>
            <a:latin typeface="ＭＳ Ｐゴシック"/>
          </a:endParaRPr>
        </a:p>
      </xdr:txBody>
    </xdr:sp>
    <xdr:clientData/>
  </xdr:oneCellAnchor>
  <xdr:twoCellAnchor>
    <xdr:from>
      <xdr:col>12</xdr:col>
      <xdr:colOff>460375</xdr:colOff>
      <xdr:row>54</xdr:row>
      <xdr:rowOff>12929</xdr:rowOff>
    </xdr:from>
    <xdr:to>
      <xdr:col>12</xdr:col>
      <xdr:colOff>561975</xdr:colOff>
      <xdr:row>54</xdr:row>
      <xdr:rowOff>114529</xdr:rowOff>
    </xdr:to>
    <xdr:sp macro="" textlink="">
      <xdr:nvSpPr>
        <xdr:cNvPr id="372" name="円/楕円 371"/>
        <xdr:cNvSpPr/>
      </xdr:nvSpPr>
      <xdr:spPr>
        <a:xfrm>
          <a:off x="8699500" y="92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52</xdr:row>
      <xdr:rowOff>131056</xdr:rowOff>
    </xdr:from>
    <xdr:ext cx="534377" cy="259045"/>
    <xdr:sp macro="" textlink="">
      <xdr:nvSpPr>
        <xdr:cNvPr id="373" name="テキスト ボックス 372"/>
        <xdr:cNvSpPr txBox="1"/>
      </xdr:nvSpPr>
      <xdr:spPr>
        <a:xfrm>
          <a:off x="8483111" y="904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65,982</a:t>
          </a:r>
          <a:endParaRPr kumimoji="1" lang="ja-JP" altLang="en-US" sz="1000" b="1">
            <a:solidFill>
              <a:srgbClr val="FF0000"/>
            </a:solidFill>
            <a:latin typeface="ＭＳ Ｐゴシック"/>
          </a:endParaRPr>
        </a:p>
      </xdr:txBody>
    </xdr:sp>
    <xdr:clientData/>
  </xdr:oneCellAnchor>
  <xdr:twoCellAnchor>
    <xdr:from>
      <xdr:col>11</xdr:col>
      <xdr:colOff>257175</xdr:colOff>
      <xdr:row>53</xdr:row>
      <xdr:rowOff>80111</xdr:rowOff>
    </xdr:from>
    <xdr:to>
      <xdr:col>11</xdr:col>
      <xdr:colOff>358775</xdr:colOff>
      <xdr:row>54</xdr:row>
      <xdr:rowOff>10261</xdr:rowOff>
    </xdr:to>
    <xdr:sp macro="" textlink="">
      <xdr:nvSpPr>
        <xdr:cNvPr id="374" name="円/楕円 373"/>
        <xdr:cNvSpPr/>
      </xdr:nvSpPr>
      <xdr:spPr>
        <a:xfrm>
          <a:off x="7810500" y="916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52</xdr:row>
      <xdr:rowOff>26788</xdr:rowOff>
    </xdr:from>
    <xdr:ext cx="534377" cy="259045"/>
    <xdr:sp macro="" textlink="">
      <xdr:nvSpPr>
        <xdr:cNvPr id="375" name="テキスト ボックス 374"/>
        <xdr:cNvSpPr txBox="1"/>
      </xdr:nvSpPr>
      <xdr:spPr>
        <a:xfrm>
          <a:off x="7594111" y="894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74,192</a:t>
          </a:r>
          <a:endParaRPr kumimoji="1" lang="ja-JP" altLang="en-US" sz="1000" b="1">
            <a:solidFill>
              <a:srgbClr val="FF0000"/>
            </a:solidFill>
            <a:latin typeface="ＭＳ Ｐゴシック"/>
          </a:endParaRPr>
        </a:p>
      </xdr:txBody>
    </xdr:sp>
    <xdr:clientData/>
  </xdr:oneCellAnchor>
  <xdr:twoCellAnchor>
    <xdr:from>
      <xdr:col>10</xdr:col>
      <xdr:colOff>53975</xdr:colOff>
      <xdr:row>54</xdr:row>
      <xdr:rowOff>128791</xdr:rowOff>
    </xdr:from>
    <xdr:to>
      <xdr:col>10</xdr:col>
      <xdr:colOff>155575</xdr:colOff>
      <xdr:row>55</xdr:row>
      <xdr:rowOff>58941</xdr:rowOff>
    </xdr:to>
    <xdr:sp macro="" textlink="">
      <xdr:nvSpPr>
        <xdr:cNvPr id="376" name="円/楕円 375"/>
        <xdr:cNvSpPr/>
      </xdr:nvSpPr>
      <xdr:spPr>
        <a:xfrm>
          <a:off x="6921500" y="938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53</xdr:row>
      <xdr:rowOff>75468</xdr:rowOff>
    </xdr:from>
    <xdr:ext cx="534377" cy="259045"/>
    <xdr:sp macro="" textlink="">
      <xdr:nvSpPr>
        <xdr:cNvPr id="377" name="テキスト ボックス 376"/>
        <xdr:cNvSpPr txBox="1"/>
      </xdr:nvSpPr>
      <xdr:spPr>
        <a:xfrm>
          <a:off x="6705111" y="916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56,859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133680</xdr:rowOff>
    </xdr:from>
    <xdr:to>
      <xdr:col>15</xdr:col>
      <xdr:colOff>180340</xdr:colOff>
      <xdr:row>79</xdr:row>
      <xdr:rowOff>26200</xdr:rowOff>
    </xdr:to>
    <xdr:cxnSp macro="">
      <xdr:nvCxnSpPr>
        <xdr:cNvPr id="401" name="直線コネクタ 400"/>
        <xdr:cNvCxnSpPr/>
      </xdr:nvCxnSpPr>
      <xdr:spPr>
        <a:xfrm flipV="1">
          <a:off x="10475595" y="11963730"/>
          <a:ext cx="1270" cy="1607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30027</xdr:rowOff>
    </xdr:from>
    <xdr:ext cx="378565" cy="259045"/>
    <xdr:sp macro="" textlink="">
      <xdr:nvSpPr>
        <xdr:cNvPr id="402" name="普通建設事業費 （ うち新規整備　）最小値テキスト"/>
        <xdr:cNvSpPr txBox="1"/>
      </xdr:nvSpPr>
      <xdr:spPr>
        <a:xfrm>
          <a:off x="10528300" y="13574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479</a:t>
          </a:r>
          <a:endParaRPr kumimoji="1" lang="ja-JP" altLang="en-US" sz="1000" b="1">
            <a:latin typeface="ＭＳ Ｐゴシック"/>
          </a:endParaRPr>
        </a:p>
      </xdr:txBody>
    </xdr:sp>
    <xdr:clientData/>
  </xdr:oneCellAnchor>
  <xdr:twoCellAnchor>
    <xdr:from>
      <xdr:col>15</xdr:col>
      <xdr:colOff>92075</xdr:colOff>
      <xdr:row>79</xdr:row>
      <xdr:rowOff>26200</xdr:rowOff>
    </xdr:from>
    <xdr:to>
      <xdr:col>15</xdr:col>
      <xdr:colOff>269875</xdr:colOff>
      <xdr:row>79</xdr:row>
      <xdr:rowOff>26200</xdr:rowOff>
    </xdr:to>
    <xdr:cxnSp macro="">
      <xdr:nvCxnSpPr>
        <xdr:cNvPr id="403" name="直線コネクタ 402"/>
        <xdr:cNvCxnSpPr/>
      </xdr:nvCxnSpPr>
      <xdr:spPr>
        <a:xfrm>
          <a:off x="10388600" y="1357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80357</xdr:rowOff>
    </xdr:from>
    <xdr:ext cx="534377" cy="259045"/>
    <xdr:sp macro="" textlink="">
      <xdr:nvSpPr>
        <xdr:cNvPr id="404" name="普通建設事業費 （ うち新規整備　）最大値テキスト"/>
        <xdr:cNvSpPr txBox="1"/>
      </xdr:nvSpPr>
      <xdr:spPr>
        <a:xfrm>
          <a:off x="10528300" y="1173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42,658</a:t>
          </a:r>
          <a:endParaRPr kumimoji="1" lang="ja-JP" altLang="en-US" sz="1000" b="1">
            <a:latin typeface="ＭＳ Ｐゴシック"/>
          </a:endParaRPr>
        </a:p>
      </xdr:txBody>
    </xdr:sp>
    <xdr:clientData/>
  </xdr:oneCellAnchor>
  <xdr:twoCellAnchor>
    <xdr:from>
      <xdr:col>15</xdr:col>
      <xdr:colOff>92075</xdr:colOff>
      <xdr:row>69</xdr:row>
      <xdr:rowOff>133680</xdr:rowOff>
    </xdr:from>
    <xdr:to>
      <xdr:col>15</xdr:col>
      <xdr:colOff>269875</xdr:colOff>
      <xdr:row>69</xdr:row>
      <xdr:rowOff>133680</xdr:rowOff>
    </xdr:to>
    <xdr:cxnSp macro="">
      <xdr:nvCxnSpPr>
        <xdr:cNvPr id="405" name="直線コネクタ 404"/>
        <xdr:cNvCxnSpPr/>
      </xdr:nvCxnSpPr>
      <xdr:spPr>
        <a:xfrm>
          <a:off x="10388600" y="1196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116269</xdr:rowOff>
    </xdr:from>
    <xdr:to>
      <xdr:col>15</xdr:col>
      <xdr:colOff>180975</xdr:colOff>
      <xdr:row>79</xdr:row>
      <xdr:rowOff>3759</xdr:rowOff>
    </xdr:to>
    <xdr:cxnSp macro="">
      <xdr:nvCxnSpPr>
        <xdr:cNvPr id="406" name="直線コネクタ 405"/>
        <xdr:cNvCxnSpPr/>
      </xdr:nvCxnSpPr>
      <xdr:spPr>
        <a:xfrm>
          <a:off x="9639300" y="13317919"/>
          <a:ext cx="838200" cy="23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38968</xdr:rowOff>
    </xdr:from>
    <xdr:ext cx="534377" cy="259045"/>
    <xdr:sp macro="" textlink="">
      <xdr:nvSpPr>
        <xdr:cNvPr id="407" name="普通建設事業費 （ うち新規整備　）平均値テキスト"/>
        <xdr:cNvSpPr txBox="1"/>
      </xdr:nvSpPr>
      <xdr:spPr>
        <a:xfrm>
          <a:off x="10528300" y="12726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17,411</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16091</xdr:rowOff>
    </xdr:from>
    <xdr:to>
      <xdr:col>15</xdr:col>
      <xdr:colOff>231775</xdr:colOff>
      <xdr:row>75</xdr:row>
      <xdr:rowOff>117691</xdr:rowOff>
    </xdr:to>
    <xdr:sp macro="" textlink="">
      <xdr:nvSpPr>
        <xdr:cNvPr id="408" name="フローチャート : 判断 407"/>
        <xdr:cNvSpPr/>
      </xdr:nvSpPr>
      <xdr:spPr>
        <a:xfrm>
          <a:off x="10426700" y="1287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85292</xdr:rowOff>
    </xdr:from>
    <xdr:to>
      <xdr:col>14</xdr:col>
      <xdr:colOff>28575</xdr:colOff>
      <xdr:row>77</xdr:row>
      <xdr:rowOff>116269</xdr:rowOff>
    </xdr:to>
    <xdr:cxnSp macro="">
      <xdr:nvCxnSpPr>
        <xdr:cNvPr id="409" name="直線コネクタ 408"/>
        <xdr:cNvCxnSpPr/>
      </xdr:nvCxnSpPr>
      <xdr:spPr>
        <a:xfrm>
          <a:off x="8750300" y="13286942"/>
          <a:ext cx="889000" cy="3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73</xdr:row>
      <xdr:rowOff>166624</xdr:rowOff>
    </xdr:from>
    <xdr:to>
      <xdr:col>14</xdr:col>
      <xdr:colOff>79375</xdr:colOff>
      <xdr:row>74</xdr:row>
      <xdr:rowOff>96774</xdr:rowOff>
    </xdr:to>
    <xdr:sp macro="" textlink="">
      <xdr:nvSpPr>
        <xdr:cNvPr id="410" name="フローチャート : 判断 409"/>
        <xdr:cNvSpPr/>
      </xdr:nvSpPr>
      <xdr:spPr>
        <a:xfrm>
          <a:off x="9588500" y="126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113301</xdr:rowOff>
    </xdr:from>
    <xdr:ext cx="534377" cy="259045"/>
    <xdr:sp macro="" textlink="">
      <xdr:nvSpPr>
        <xdr:cNvPr id="411" name="テキスト ボックス 410"/>
        <xdr:cNvSpPr txBox="1"/>
      </xdr:nvSpPr>
      <xdr:spPr>
        <a:xfrm>
          <a:off x="9372111" y="1245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22,460</a:t>
          </a:r>
          <a:endParaRPr kumimoji="1" lang="ja-JP" altLang="en-US" sz="1000" b="1">
            <a:solidFill>
              <a:srgbClr val="000080"/>
            </a:solidFill>
            <a:latin typeface="ＭＳ Ｐゴシック"/>
          </a:endParaRPr>
        </a:p>
      </xdr:txBody>
    </xdr:sp>
    <xdr:clientData/>
  </xdr:oneCellAnchor>
  <xdr:twoCellAnchor>
    <xdr:from>
      <xdr:col>12</xdr:col>
      <xdr:colOff>460375</xdr:colOff>
      <xdr:row>74</xdr:row>
      <xdr:rowOff>40894</xdr:rowOff>
    </xdr:from>
    <xdr:to>
      <xdr:col>12</xdr:col>
      <xdr:colOff>561975</xdr:colOff>
      <xdr:row>74</xdr:row>
      <xdr:rowOff>142494</xdr:rowOff>
    </xdr:to>
    <xdr:sp macro="" textlink="">
      <xdr:nvSpPr>
        <xdr:cNvPr id="412" name="フローチャート : 判断 411"/>
        <xdr:cNvSpPr/>
      </xdr:nvSpPr>
      <xdr:spPr>
        <a:xfrm>
          <a:off x="8699500" y="127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159021</xdr:rowOff>
    </xdr:from>
    <xdr:ext cx="534377" cy="259045"/>
    <xdr:sp macro="" textlink="">
      <xdr:nvSpPr>
        <xdr:cNvPr id="413" name="テキスト ボックス 412"/>
        <xdr:cNvSpPr txBox="1"/>
      </xdr:nvSpPr>
      <xdr:spPr>
        <a:xfrm>
          <a:off x="8483111" y="1250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21,260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124409</xdr:rowOff>
    </xdr:from>
    <xdr:to>
      <xdr:col>15</xdr:col>
      <xdr:colOff>231775</xdr:colOff>
      <xdr:row>79</xdr:row>
      <xdr:rowOff>54559</xdr:rowOff>
    </xdr:to>
    <xdr:sp macro="" textlink="">
      <xdr:nvSpPr>
        <xdr:cNvPr id="419" name="円/楕円 418"/>
        <xdr:cNvSpPr/>
      </xdr:nvSpPr>
      <xdr:spPr>
        <a:xfrm>
          <a:off x="10426700" y="1349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39336</xdr:rowOff>
    </xdr:from>
    <xdr:ext cx="469744" cy="259045"/>
    <xdr:sp macro="" textlink="">
      <xdr:nvSpPr>
        <xdr:cNvPr id="420" name="普通建設事業費 （ うち新規整備　）該当値テキスト"/>
        <xdr:cNvSpPr txBox="1"/>
      </xdr:nvSpPr>
      <xdr:spPr>
        <a:xfrm>
          <a:off x="10528300" y="1341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1,068</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65469</xdr:rowOff>
    </xdr:from>
    <xdr:to>
      <xdr:col>14</xdr:col>
      <xdr:colOff>79375</xdr:colOff>
      <xdr:row>77</xdr:row>
      <xdr:rowOff>167069</xdr:rowOff>
    </xdr:to>
    <xdr:sp macro="" textlink="">
      <xdr:nvSpPr>
        <xdr:cNvPr id="421" name="円/楕円 420"/>
        <xdr:cNvSpPr/>
      </xdr:nvSpPr>
      <xdr:spPr>
        <a:xfrm>
          <a:off x="9588500" y="132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77</xdr:row>
      <xdr:rowOff>158196</xdr:rowOff>
    </xdr:from>
    <xdr:ext cx="469744" cy="259045"/>
    <xdr:sp macro="" textlink="">
      <xdr:nvSpPr>
        <xdr:cNvPr id="422" name="テキスト ボックス 421"/>
        <xdr:cNvSpPr txBox="1"/>
      </xdr:nvSpPr>
      <xdr:spPr>
        <a:xfrm>
          <a:off x="9404427" y="1335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7,115</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34492</xdr:rowOff>
    </xdr:from>
    <xdr:to>
      <xdr:col>12</xdr:col>
      <xdr:colOff>561975</xdr:colOff>
      <xdr:row>77</xdr:row>
      <xdr:rowOff>136092</xdr:rowOff>
    </xdr:to>
    <xdr:sp macro="" textlink="">
      <xdr:nvSpPr>
        <xdr:cNvPr id="423" name="円/楕円 422"/>
        <xdr:cNvSpPr/>
      </xdr:nvSpPr>
      <xdr:spPr>
        <a:xfrm>
          <a:off x="8699500" y="1323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77</xdr:row>
      <xdr:rowOff>127219</xdr:rowOff>
    </xdr:from>
    <xdr:ext cx="469744" cy="259045"/>
    <xdr:sp macro="" textlink="">
      <xdr:nvSpPr>
        <xdr:cNvPr id="424" name="テキスト ボックス 423"/>
        <xdr:cNvSpPr txBox="1"/>
      </xdr:nvSpPr>
      <xdr:spPr>
        <a:xfrm>
          <a:off x="8515427" y="1332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38" name="テキスト ボックス 437"/>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111777</xdr:rowOff>
    </xdr:from>
    <xdr:ext cx="531299" cy="259045"/>
    <xdr:sp macro="" textlink="">
      <xdr:nvSpPr>
        <xdr:cNvPr id="440" name="テキスト ボックス 439"/>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168927</xdr:rowOff>
    </xdr:from>
    <xdr:ext cx="531299" cy="259045"/>
    <xdr:sp macro="" textlink="">
      <xdr:nvSpPr>
        <xdr:cNvPr id="442" name="テキスト ボックス 441"/>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44" name="テキスト ボックス 443"/>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37401</xdr:rowOff>
    </xdr:from>
    <xdr:to>
      <xdr:col>15</xdr:col>
      <xdr:colOff>180340</xdr:colOff>
      <xdr:row>97</xdr:row>
      <xdr:rowOff>145780</xdr:rowOff>
    </xdr:to>
    <xdr:cxnSp macro="">
      <xdr:nvCxnSpPr>
        <xdr:cNvPr id="446" name="直線コネクタ 445"/>
        <xdr:cNvCxnSpPr/>
      </xdr:nvCxnSpPr>
      <xdr:spPr>
        <a:xfrm flipV="1">
          <a:off x="10475595" y="15467901"/>
          <a:ext cx="1270" cy="1308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149607</xdr:rowOff>
    </xdr:from>
    <xdr:ext cx="469744" cy="259045"/>
    <xdr:sp macro="" textlink="">
      <xdr:nvSpPr>
        <xdr:cNvPr id="447" name="普通建設事業費 （ うち更新整備　）最小値テキスト"/>
        <xdr:cNvSpPr txBox="1"/>
      </xdr:nvSpPr>
      <xdr:spPr>
        <a:xfrm>
          <a:off x="10528300" y="1678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7,234</a:t>
          </a:r>
          <a:endParaRPr kumimoji="1" lang="ja-JP" altLang="en-US" sz="1000" b="1">
            <a:latin typeface="ＭＳ Ｐゴシック"/>
          </a:endParaRPr>
        </a:p>
      </xdr:txBody>
    </xdr:sp>
    <xdr:clientData/>
  </xdr:oneCellAnchor>
  <xdr:twoCellAnchor>
    <xdr:from>
      <xdr:col>15</xdr:col>
      <xdr:colOff>92075</xdr:colOff>
      <xdr:row>97</xdr:row>
      <xdr:rowOff>145780</xdr:rowOff>
    </xdr:from>
    <xdr:to>
      <xdr:col>15</xdr:col>
      <xdr:colOff>269875</xdr:colOff>
      <xdr:row>97</xdr:row>
      <xdr:rowOff>145780</xdr:rowOff>
    </xdr:to>
    <xdr:cxnSp macro="">
      <xdr:nvCxnSpPr>
        <xdr:cNvPr id="448" name="直線コネクタ 447"/>
        <xdr:cNvCxnSpPr/>
      </xdr:nvCxnSpPr>
      <xdr:spPr>
        <a:xfrm>
          <a:off x="10388600" y="1677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155528</xdr:rowOff>
    </xdr:from>
    <xdr:ext cx="534377" cy="259045"/>
    <xdr:sp macro="" textlink="">
      <xdr:nvSpPr>
        <xdr:cNvPr id="449" name="普通建設事業費 （ うち更新整備　）最大値テキスト"/>
        <xdr:cNvSpPr txBox="1"/>
      </xdr:nvSpPr>
      <xdr:spPr>
        <a:xfrm>
          <a:off x="10528300" y="1524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64,475</a:t>
          </a:r>
          <a:endParaRPr kumimoji="1" lang="ja-JP" altLang="en-US" sz="1000" b="1">
            <a:latin typeface="ＭＳ Ｐゴシック"/>
          </a:endParaRPr>
        </a:p>
      </xdr:txBody>
    </xdr:sp>
    <xdr:clientData/>
  </xdr:oneCellAnchor>
  <xdr:twoCellAnchor>
    <xdr:from>
      <xdr:col>15</xdr:col>
      <xdr:colOff>92075</xdr:colOff>
      <xdr:row>90</xdr:row>
      <xdr:rowOff>37401</xdr:rowOff>
    </xdr:from>
    <xdr:to>
      <xdr:col>15</xdr:col>
      <xdr:colOff>269875</xdr:colOff>
      <xdr:row>90</xdr:row>
      <xdr:rowOff>37401</xdr:rowOff>
    </xdr:to>
    <xdr:cxnSp macro="">
      <xdr:nvCxnSpPr>
        <xdr:cNvPr id="450" name="直線コネクタ 449"/>
        <xdr:cNvCxnSpPr/>
      </xdr:nvCxnSpPr>
      <xdr:spPr>
        <a:xfrm>
          <a:off x="10388600" y="1546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56649</xdr:rowOff>
    </xdr:from>
    <xdr:to>
      <xdr:col>15</xdr:col>
      <xdr:colOff>180975</xdr:colOff>
      <xdr:row>94</xdr:row>
      <xdr:rowOff>6381</xdr:rowOff>
    </xdr:to>
    <xdr:cxnSp macro="">
      <xdr:nvCxnSpPr>
        <xdr:cNvPr id="451" name="直線コネクタ 450"/>
        <xdr:cNvCxnSpPr/>
      </xdr:nvCxnSpPr>
      <xdr:spPr>
        <a:xfrm flipV="1">
          <a:off x="9639300" y="15830049"/>
          <a:ext cx="838200" cy="29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43483</xdr:rowOff>
    </xdr:from>
    <xdr:ext cx="534377" cy="259045"/>
    <xdr:sp macro="" textlink="">
      <xdr:nvSpPr>
        <xdr:cNvPr id="452" name="普通建設事業費 （ うち更新整備　）平均値テキスト"/>
        <xdr:cNvSpPr txBox="1"/>
      </xdr:nvSpPr>
      <xdr:spPr>
        <a:xfrm>
          <a:off x="10528300" y="16159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31,043</a:t>
          </a:r>
          <a:endParaRPr kumimoji="1" lang="ja-JP" altLang="en-US" sz="1000" b="1">
            <a:solidFill>
              <a:srgbClr val="000080"/>
            </a:solidFill>
            <a:latin typeface="ＭＳ Ｐゴシック"/>
          </a:endParaRPr>
        </a:p>
      </xdr:txBody>
    </xdr:sp>
    <xdr:clientData/>
  </xdr:oneCellAnchor>
  <xdr:twoCellAnchor>
    <xdr:from>
      <xdr:col>15</xdr:col>
      <xdr:colOff>130175</xdr:colOff>
      <xdr:row>94</xdr:row>
      <xdr:rowOff>65056</xdr:rowOff>
    </xdr:from>
    <xdr:to>
      <xdr:col>15</xdr:col>
      <xdr:colOff>231775</xdr:colOff>
      <xdr:row>94</xdr:row>
      <xdr:rowOff>166656</xdr:rowOff>
    </xdr:to>
    <xdr:sp macro="" textlink="">
      <xdr:nvSpPr>
        <xdr:cNvPr id="453" name="フローチャート : 判断 452"/>
        <xdr:cNvSpPr/>
      </xdr:nvSpPr>
      <xdr:spPr>
        <a:xfrm>
          <a:off x="10426700" y="1618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93</xdr:row>
      <xdr:rowOff>2952</xdr:rowOff>
    </xdr:from>
    <xdr:to>
      <xdr:col>14</xdr:col>
      <xdr:colOff>28575</xdr:colOff>
      <xdr:row>94</xdr:row>
      <xdr:rowOff>6381</xdr:rowOff>
    </xdr:to>
    <xdr:cxnSp macro="">
      <xdr:nvCxnSpPr>
        <xdr:cNvPr id="454" name="直線コネクタ 453"/>
        <xdr:cNvCxnSpPr/>
      </xdr:nvCxnSpPr>
      <xdr:spPr>
        <a:xfrm>
          <a:off x="8750300" y="15947802"/>
          <a:ext cx="889000" cy="17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90021</xdr:rowOff>
    </xdr:from>
    <xdr:to>
      <xdr:col>14</xdr:col>
      <xdr:colOff>79375</xdr:colOff>
      <xdr:row>96</xdr:row>
      <xdr:rowOff>20171</xdr:rowOff>
    </xdr:to>
    <xdr:sp macro="" textlink="">
      <xdr:nvSpPr>
        <xdr:cNvPr id="455" name="フローチャート : 判断 454"/>
        <xdr:cNvSpPr/>
      </xdr:nvSpPr>
      <xdr:spPr>
        <a:xfrm>
          <a:off x="9588500" y="1637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11298</xdr:rowOff>
    </xdr:from>
    <xdr:ext cx="534377" cy="259045"/>
    <xdr:sp macro="" textlink="">
      <xdr:nvSpPr>
        <xdr:cNvPr id="456" name="テキスト ボックス 455"/>
        <xdr:cNvSpPr txBox="1"/>
      </xdr:nvSpPr>
      <xdr:spPr>
        <a:xfrm>
          <a:off x="9372111" y="1647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22,451</a:t>
          </a:r>
          <a:endParaRPr kumimoji="1" lang="ja-JP" altLang="en-US" sz="1000" b="1">
            <a:solidFill>
              <a:srgbClr val="000080"/>
            </a:solidFill>
            <a:latin typeface="ＭＳ Ｐゴシック"/>
          </a:endParaRPr>
        </a:p>
      </xdr:txBody>
    </xdr:sp>
    <xdr:clientData/>
  </xdr:oneCellAnchor>
  <xdr:twoCellAnchor>
    <xdr:from>
      <xdr:col>12</xdr:col>
      <xdr:colOff>460375</xdr:colOff>
      <xdr:row>95</xdr:row>
      <xdr:rowOff>114777</xdr:rowOff>
    </xdr:from>
    <xdr:to>
      <xdr:col>12</xdr:col>
      <xdr:colOff>561975</xdr:colOff>
      <xdr:row>96</xdr:row>
      <xdr:rowOff>44927</xdr:rowOff>
    </xdr:to>
    <xdr:sp macro="" textlink="">
      <xdr:nvSpPr>
        <xdr:cNvPr id="457" name="フローチャート : 判断 456"/>
        <xdr:cNvSpPr/>
      </xdr:nvSpPr>
      <xdr:spPr>
        <a:xfrm>
          <a:off x="8699500" y="1640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36054</xdr:rowOff>
    </xdr:from>
    <xdr:ext cx="534377" cy="259045"/>
    <xdr:sp macro="" textlink="">
      <xdr:nvSpPr>
        <xdr:cNvPr id="458" name="テキスト ボックス 457"/>
        <xdr:cNvSpPr txBox="1"/>
      </xdr:nvSpPr>
      <xdr:spPr>
        <a:xfrm>
          <a:off x="8483111" y="1649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21,368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92</xdr:row>
      <xdr:rowOff>5849</xdr:rowOff>
    </xdr:from>
    <xdr:to>
      <xdr:col>15</xdr:col>
      <xdr:colOff>231775</xdr:colOff>
      <xdr:row>92</xdr:row>
      <xdr:rowOff>107449</xdr:rowOff>
    </xdr:to>
    <xdr:sp macro="" textlink="">
      <xdr:nvSpPr>
        <xdr:cNvPr id="464" name="円/楕円 463"/>
        <xdr:cNvSpPr/>
      </xdr:nvSpPr>
      <xdr:spPr>
        <a:xfrm>
          <a:off x="10426700" y="1577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91</xdr:row>
      <xdr:rowOff>28726</xdr:rowOff>
    </xdr:from>
    <xdr:ext cx="534377" cy="259045"/>
    <xdr:sp macro="" textlink="">
      <xdr:nvSpPr>
        <xdr:cNvPr id="465" name="普通建設事業費 （ うち更新整備　）該当値テキスト"/>
        <xdr:cNvSpPr txBox="1"/>
      </xdr:nvSpPr>
      <xdr:spPr>
        <a:xfrm>
          <a:off x="10528300" y="1563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48,633</a:t>
          </a:r>
          <a:endParaRPr kumimoji="1" lang="ja-JP" altLang="en-US" sz="1000" b="1">
            <a:solidFill>
              <a:srgbClr val="FF0000"/>
            </a:solidFill>
            <a:latin typeface="ＭＳ Ｐゴシック"/>
          </a:endParaRPr>
        </a:p>
      </xdr:txBody>
    </xdr:sp>
    <xdr:clientData/>
  </xdr:oneCellAnchor>
  <xdr:twoCellAnchor>
    <xdr:from>
      <xdr:col>13</xdr:col>
      <xdr:colOff>663575</xdr:colOff>
      <xdr:row>93</xdr:row>
      <xdr:rowOff>127031</xdr:rowOff>
    </xdr:from>
    <xdr:to>
      <xdr:col>14</xdr:col>
      <xdr:colOff>79375</xdr:colOff>
      <xdr:row>94</xdr:row>
      <xdr:rowOff>57181</xdr:rowOff>
    </xdr:to>
    <xdr:sp macro="" textlink="">
      <xdr:nvSpPr>
        <xdr:cNvPr id="466" name="円/楕円 465"/>
        <xdr:cNvSpPr/>
      </xdr:nvSpPr>
      <xdr:spPr>
        <a:xfrm>
          <a:off x="9588500" y="1607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92</xdr:row>
      <xdr:rowOff>73708</xdr:rowOff>
    </xdr:from>
    <xdr:ext cx="534377" cy="259045"/>
    <xdr:sp macro="" textlink="">
      <xdr:nvSpPr>
        <xdr:cNvPr id="467" name="テキスト ボックス 466"/>
        <xdr:cNvSpPr txBox="1"/>
      </xdr:nvSpPr>
      <xdr:spPr>
        <a:xfrm>
          <a:off x="9372111" y="1584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35,832</a:t>
          </a:r>
          <a:endParaRPr kumimoji="1" lang="ja-JP" altLang="en-US" sz="1000" b="1">
            <a:solidFill>
              <a:srgbClr val="FF0000"/>
            </a:solidFill>
            <a:latin typeface="ＭＳ Ｐゴシック"/>
          </a:endParaRPr>
        </a:p>
      </xdr:txBody>
    </xdr:sp>
    <xdr:clientData/>
  </xdr:oneCellAnchor>
  <xdr:twoCellAnchor>
    <xdr:from>
      <xdr:col>12</xdr:col>
      <xdr:colOff>460375</xdr:colOff>
      <xdr:row>92</xdr:row>
      <xdr:rowOff>123602</xdr:rowOff>
    </xdr:from>
    <xdr:to>
      <xdr:col>12</xdr:col>
      <xdr:colOff>561975</xdr:colOff>
      <xdr:row>93</xdr:row>
      <xdr:rowOff>53752</xdr:rowOff>
    </xdr:to>
    <xdr:sp macro="" textlink="">
      <xdr:nvSpPr>
        <xdr:cNvPr id="468" name="円/楕円 467"/>
        <xdr:cNvSpPr/>
      </xdr:nvSpPr>
      <xdr:spPr>
        <a:xfrm>
          <a:off x="8699500" y="1589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91</xdr:row>
      <xdr:rowOff>70279</xdr:rowOff>
    </xdr:from>
    <xdr:ext cx="534377" cy="259045"/>
    <xdr:sp macro="" textlink="">
      <xdr:nvSpPr>
        <xdr:cNvPr id="469" name="テキスト ボックス 468"/>
        <xdr:cNvSpPr txBox="1"/>
      </xdr:nvSpPr>
      <xdr:spPr>
        <a:xfrm>
          <a:off x="8483111" y="156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43,482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0" name="正方形/長方形 46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1" name="正方形/長方形 47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2" name="正方形/長方形 47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3" name="正方形/長方形 47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4" name="正方形/長方形 47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5" name="正方形/長方形 47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6" name="正方形/長方形 47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7" name="正方形/長方形 47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8" name="テキスト ボックス 47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9" name="直線コネクタ 47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0" name="直線コネクタ 47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1" name="テキスト ボックス 48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2" name="直線コネクタ 48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83" name="テキスト ボックス 482"/>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4" name="直線コネクタ 48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33</xdr:row>
      <xdr:rowOff>168927</xdr:rowOff>
    </xdr:from>
    <xdr:ext cx="467179" cy="259045"/>
    <xdr:sp macro="" textlink="">
      <xdr:nvSpPr>
        <xdr:cNvPr id="485" name="テキスト ボックス 484"/>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6" name="直線コネクタ 48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31</xdr:row>
      <xdr:rowOff>130827</xdr:rowOff>
    </xdr:from>
    <xdr:ext cx="467179" cy="259045"/>
    <xdr:sp macro="" textlink="">
      <xdr:nvSpPr>
        <xdr:cNvPr id="487" name="テキスト ボックス 486"/>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8" name="直線コネクタ 48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89" name="テキスト ボックス 488"/>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1" name="テキスト ボックス 49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98552</xdr:rowOff>
    </xdr:from>
    <xdr:to>
      <xdr:col>23</xdr:col>
      <xdr:colOff>516889</xdr:colOff>
      <xdr:row>39</xdr:row>
      <xdr:rowOff>44450</xdr:rowOff>
    </xdr:to>
    <xdr:cxnSp macro="">
      <xdr:nvCxnSpPr>
        <xdr:cNvPr id="493" name="直線コネクタ 492"/>
        <xdr:cNvCxnSpPr/>
      </xdr:nvCxnSpPr>
      <xdr:spPr>
        <a:xfrm flipV="1">
          <a:off x="16317595" y="5242052"/>
          <a:ext cx="1269" cy="1488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5" name="直線コネクタ 49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45229</xdr:rowOff>
    </xdr:from>
    <xdr:ext cx="534377" cy="259045"/>
    <xdr:sp macro="" textlink="">
      <xdr:nvSpPr>
        <xdr:cNvPr id="496" name="災害復旧事業費最大値テキスト"/>
        <xdr:cNvSpPr txBox="1"/>
      </xdr:nvSpPr>
      <xdr:spPr>
        <a:xfrm>
          <a:off x="16370300" y="501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11,724</a:t>
          </a:r>
          <a:endParaRPr kumimoji="1" lang="ja-JP" altLang="en-US" sz="1000" b="1">
            <a:latin typeface="ＭＳ Ｐゴシック"/>
          </a:endParaRPr>
        </a:p>
      </xdr:txBody>
    </xdr:sp>
    <xdr:clientData/>
  </xdr:oneCellAnchor>
  <xdr:twoCellAnchor>
    <xdr:from>
      <xdr:col>23</xdr:col>
      <xdr:colOff>428625</xdr:colOff>
      <xdr:row>30</xdr:row>
      <xdr:rowOff>98552</xdr:rowOff>
    </xdr:from>
    <xdr:to>
      <xdr:col>23</xdr:col>
      <xdr:colOff>606425</xdr:colOff>
      <xdr:row>30</xdr:row>
      <xdr:rowOff>98552</xdr:rowOff>
    </xdr:to>
    <xdr:cxnSp macro="">
      <xdr:nvCxnSpPr>
        <xdr:cNvPr id="497" name="直線コネクタ 496"/>
        <xdr:cNvCxnSpPr/>
      </xdr:nvCxnSpPr>
      <xdr:spPr>
        <a:xfrm>
          <a:off x="16230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108712</xdr:rowOff>
    </xdr:from>
    <xdr:to>
      <xdr:col>23</xdr:col>
      <xdr:colOff>517525</xdr:colOff>
      <xdr:row>38</xdr:row>
      <xdr:rowOff>156210</xdr:rowOff>
    </xdr:to>
    <xdr:cxnSp macro="">
      <xdr:nvCxnSpPr>
        <xdr:cNvPr id="498" name="直線コネクタ 497"/>
        <xdr:cNvCxnSpPr/>
      </xdr:nvCxnSpPr>
      <xdr:spPr>
        <a:xfrm flipV="1">
          <a:off x="15481300" y="6623812"/>
          <a:ext cx="838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22623</xdr:rowOff>
    </xdr:from>
    <xdr:ext cx="469744" cy="259045"/>
    <xdr:sp macro="" textlink="">
      <xdr:nvSpPr>
        <xdr:cNvPr id="499" name="災害復旧事業費平均値テキスト"/>
        <xdr:cNvSpPr txBox="1"/>
      </xdr:nvSpPr>
      <xdr:spPr>
        <a:xfrm>
          <a:off x="16370300" y="6194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171196</xdr:rowOff>
    </xdr:from>
    <xdr:to>
      <xdr:col>23</xdr:col>
      <xdr:colOff>568325</xdr:colOff>
      <xdr:row>37</xdr:row>
      <xdr:rowOff>101346</xdr:rowOff>
    </xdr:to>
    <xdr:sp macro="" textlink="">
      <xdr:nvSpPr>
        <xdr:cNvPr id="500" name="フローチャート : 判断 499"/>
        <xdr:cNvSpPr/>
      </xdr:nvSpPr>
      <xdr:spPr>
        <a:xfrm>
          <a:off x="16268700" y="634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123952</xdr:rowOff>
    </xdr:from>
    <xdr:to>
      <xdr:col>22</xdr:col>
      <xdr:colOff>365125</xdr:colOff>
      <xdr:row>38</xdr:row>
      <xdr:rowOff>156210</xdr:rowOff>
    </xdr:to>
    <xdr:cxnSp macro="">
      <xdr:nvCxnSpPr>
        <xdr:cNvPr id="501" name="直線コネクタ 500"/>
        <xdr:cNvCxnSpPr/>
      </xdr:nvCxnSpPr>
      <xdr:spPr>
        <a:xfrm>
          <a:off x="14592300" y="6296152"/>
          <a:ext cx="889000" cy="37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66294</xdr:rowOff>
    </xdr:from>
    <xdr:to>
      <xdr:col>22</xdr:col>
      <xdr:colOff>415925</xdr:colOff>
      <xdr:row>38</xdr:row>
      <xdr:rowOff>167894</xdr:rowOff>
    </xdr:to>
    <xdr:sp macro="" textlink="">
      <xdr:nvSpPr>
        <xdr:cNvPr id="502" name="フローチャート : 判断 501"/>
        <xdr:cNvSpPr/>
      </xdr:nvSpPr>
      <xdr:spPr>
        <a:xfrm>
          <a:off x="15430500" y="658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12971</xdr:rowOff>
    </xdr:from>
    <xdr:ext cx="378565" cy="259045"/>
    <xdr:sp macro="" textlink="">
      <xdr:nvSpPr>
        <xdr:cNvPr id="503" name="テキスト ボックス 502"/>
        <xdr:cNvSpPr txBox="1"/>
      </xdr:nvSpPr>
      <xdr:spPr>
        <a:xfrm>
          <a:off x="15292017" y="6356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105410</xdr:rowOff>
    </xdr:from>
    <xdr:to>
      <xdr:col>21</xdr:col>
      <xdr:colOff>161925</xdr:colOff>
      <xdr:row>36</xdr:row>
      <xdr:rowOff>123952</xdr:rowOff>
    </xdr:to>
    <xdr:cxnSp macro="">
      <xdr:nvCxnSpPr>
        <xdr:cNvPr id="504" name="直線コネクタ 503"/>
        <xdr:cNvCxnSpPr/>
      </xdr:nvCxnSpPr>
      <xdr:spPr>
        <a:xfrm>
          <a:off x="13703300" y="6277610"/>
          <a:ext cx="88900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77851</xdr:rowOff>
    </xdr:from>
    <xdr:to>
      <xdr:col>21</xdr:col>
      <xdr:colOff>212725</xdr:colOff>
      <xdr:row>39</xdr:row>
      <xdr:rowOff>8001</xdr:rowOff>
    </xdr:to>
    <xdr:sp macro="" textlink="">
      <xdr:nvSpPr>
        <xdr:cNvPr id="505" name="フローチャート : 判断 504"/>
        <xdr:cNvSpPr/>
      </xdr:nvSpPr>
      <xdr:spPr>
        <a:xfrm>
          <a:off x="14541500" y="659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38</xdr:row>
      <xdr:rowOff>170578</xdr:rowOff>
    </xdr:from>
    <xdr:ext cx="378565" cy="259045"/>
    <xdr:sp macro="" textlink="">
      <xdr:nvSpPr>
        <xdr:cNvPr id="506" name="テキスト ボックス 505"/>
        <xdr:cNvSpPr txBox="1"/>
      </xdr:nvSpPr>
      <xdr:spPr>
        <a:xfrm>
          <a:off x="14403017" y="6685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105410</xdr:rowOff>
    </xdr:from>
    <xdr:to>
      <xdr:col>19</xdr:col>
      <xdr:colOff>644525</xdr:colOff>
      <xdr:row>36</xdr:row>
      <xdr:rowOff>108077</xdr:rowOff>
    </xdr:to>
    <xdr:cxnSp macro="">
      <xdr:nvCxnSpPr>
        <xdr:cNvPr id="507" name="直線コネクタ 506"/>
        <xdr:cNvCxnSpPr/>
      </xdr:nvCxnSpPr>
      <xdr:spPr>
        <a:xfrm flipV="1">
          <a:off x="12814300" y="627761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75438</xdr:rowOff>
    </xdr:from>
    <xdr:to>
      <xdr:col>20</xdr:col>
      <xdr:colOff>9525</xdr:colOff>
      <xdr:row>39</xdr:row>
      <xdr:rowOff>5588</xdr:rowOff>
    </xdr:to>
    <xdr:sp macro="" textlink="">
      <xdr:nvSpPr>
        <xdr:cNvPr id="508" name="フローチャート : 判断 507"/>
        <xdr:cNvSpPr/>
      </xdr:nvSpPr>
      <xdr:spPr>
        <a:xfrm>
          <a:off x="13652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38</xdr:row>
      <xdr:rowOff>168165</xdr:rowOff>
    </xdr:from>
    <xdr:ext cx="378565" cy="259045"/>
    <xdr:sp macro="" textlink="">
      <xdr:nvSpPr>
        <xdr:cNvPr id="509" name="テキスト ボックス 508"/>
        <xdr:cNvSpPr txBox="1"/>
      </xdr:nvSpPr>
      <xdr:spPr>
        <a:xfrm>
          <a:off x="13514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11938</xdr:rowOff>
    </xdr:from>
    <xdr:to>
      <xdr:col>18</xdr:col>
      <xdr:colOff>492125</xdr:colOff>
      <xdr:row>38</xdr:row>
      <xdr:rowOff>113538</xdr:rowOff>
    </xdr:to>
    <xdr:sp macro="" textlink="">
      <xdr:nvSpPr>
        <xdr:cNvPr id="510" name="フローチャート : 判断 509"/>
        <xdr:cNvSpPr/>
      </xdr:nvSpPr>
      <xdr:spPr>
        <a:xfrm>
          <a:off x="12763500" y="652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104665</xdr:rowOff>
    </xdr:from>
    <xdr:ext cx="469744" cy="259045"/>
    <xdr:sp macro="" textlink="">
      <xdr:nvSpPr>
        <xdr:cNvPr id="511" name="テキスト ボックス 510"/>
        <xdr:cNvSpPr txBox="1"/>
      </xdr:nvSpPr>
      <xdr:spPr>
        <a:xfrm>
          <a:off x="12579427" y="661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57912</xdr:rowOff>
    </xdr:from>
    <xdr:to>
      <xdr:col>23</xdr:col>
      <xdr:colOff>568325</xdr:colOff>
      <xdr:row>38</xdr:row>
      <xdr:rowOff>159512</xdr:rowOff>
    </xdr:to>
    <xdr:sp macro="" textlink="">
      <xdr:nvSpPr>
        <xdr:cNvPr id="517" name="円/楕円 516"/>
        <xdr:cNvSpPr/>
      </xdr:nvSpPr>
      <xdr:spPr>
        <a:xfrm>
          <a:off x="162687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144289</xdr:rowOff>
    </xdr:from>
    <xdr:ext cx="378565" cy="259045"/>
    <xdr:sp macro="" textlink="">
      <xdr:nvSpPr>
        <xdr:cNvPr id="518" name="災害復旧事業費該当値テキスト"/>
        <xdr:cNvSpPr txBox="1"/>
      </xdr:nvSpPr>
      <xdr:spPr>
        <a:xfrm>
          <a:off x="16370300" y="6487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844</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105410</xdr:rowOff>
    </xdr:from>
    <xdr:to>
      <xdr:col>22</xdr:col>
      <xdr:colOff>415925</xdr:colOff>
      <xdr:row>39</xdr:row>
      <xdr:rowOff>35560</xdr:rowOff>
    </xdr:to>
    <xdr:sp macro="" textlink="">
      <xdr:nvSpPr>
        <xdr:cNvPr id="519" name="円/楕円 518"/>
        <xdr:cNvSpPr/>
      </xdr:nvSpPr>
      <xdr:spPr>
        <a:xfrm>
          <a:off x="15430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26687</xdr:rowOff>
    </xdr:from>
    <xdr:ext cx="378565" cy="259045"/>
    <xdr:sp macro="" textlink="">
      <xdr:nvSpPr>
        <xdr:cNvPr id="520" name="テキスト ボックス 519"/>
        <xdr:cNvSpPr txBox="1"/>
      </xdr:nvSpPr>
      <xdr:spPr>
        <a:xfrm>
          <a:off x="15292017" y="6713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73152</xdr:rowOff>
    </xdr:from>
    <xdr:to>
      <xdr:col>21</xdr:col>
      <xdr:colOff>212725</xdr:colOff>
      <xdr:row>37</xdr:row>
      <xdr:rowOff>3302</xdr:rowOff>
    </xdr:to>
    <xdr:sp macro="" textlink="">
      <xdr:nvSpPr>
        <xdr:cNvPr id="521" name="円/楕円 520"/>
        <xdr:cNvSpPr/>
      </xdr:nvSpPr>
      <xdr:spPr>
        <a:xfrm>
          <a:off x="14541500" y="624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35</xdr:row>
      <xdr:rowOff>19829</xdr:rowOff>
    </xdr:from>
    <xdr:ext cx="469744" cy="259045"/>
    <xdr:sp macro="" textlink="">
      <xdr:nvSpPr>
        <xdr:cNvPr id="522" name="テキスト ボックス 521"/>
        <xdr:cNvSpPr txBox="1"/>
      </xdr:nvSpPr>
      <xdr:spPr>
        <a:xfrm>
          <a:off x="14357427" y="6020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3,424</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54610</xdr:rowOff>
    </xdr:from>
    <xdr:to>
      <xdr:col>20</xdr:col>
      <xdr:colOff>9525</xdr:colOff>
      <xdr:row>36</xdr:row>
      <xdr:rowOff>156210</xdr:rowOff>
    </xdr:to>
    <xdr:sp macro="" textlink="">
      <xdr:nvSpPr>
        <xdr:cNvPr id="523" name="円/楕円 522"/>
        <xdr:cNvSpPr/>
      </xdr:nvSpPr>
      <xdr:spPr>
        <a:xfrm>
          <a:off x="13652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35</xdr:row>
      <xdr:rowOff>1287</xdr:rowOff>
    </xdr:from>
    <xdr:ext cx="469744" cy="259045"/>
    <xdr:sp macro="" textlink="">
      <xdr:nvSpPr>
        <xdr:cNvPr id="524" name="テキスト ボックス 523"/>
        <xdr:cNvSpPr txBox="1"/>
      </xdr:nvSpPr>
      <xdr:spPr>
        <a:xfrm>
          <a:off x="13468427" y="600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3,570</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57277</xdr:rowOff>
    </xdr:from>
    <xdr:to>
      <xdr:col>18</xdr:col>
      <xdr:colOff>492125</xdr:colOff>
      <xdr:row>36</xdr:row>
      <xdr:rowOff>158877</xdr:rowOff>
    </xdr:to>
    <xdr:sp macro="" textlink="">
      <xdr:nvSpPr>
        <xdr:cNvPr id="525" name="円/楕円 524"/>
        <xdr:cNvSpPr/>
      </xdr:nvSpPr>
      <xdr:spPr>
        <a:xfrm>
          <a:off x="12763500" y="622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35</xdr:row>
      <xdr:rowOff>3954</xdr:rowOff>
    </xdr:from>
    <xdr:ext cx="469744" cy="259045"/>
    <xdr:sp macro="" textlink="">
      <xdr:nvSpPr>
        <xdr:cNvPr id="526" name="テキスト ボックス 525"/>
        <xdr:cNvSpPr txBox="1"/>
      </xdr:nvSpPr>
      <xdr:spPr>
        <a:xfrm>
          <a:off x="12579427" y="600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3,549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80</xdr:row>
      <xdr:rowOff>111777</xdr:rowOff>
    </xdr:from>
    <xdr:ext cx="248786" cy="259045"/>
    <xdr:sp macro="" textlink="">
      <xdr:nvSpPr>
        <xdr:cNvPr id="586" name="テキスト ボックス 585"/>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78</xdr:row>
      <xdr:rowOff>139700</xdr:rowOff>
    </xdr:from>
    <xdr:to>
      <xdr:col>24</xdr:col>
      <xdr:colOff>644525</xdr:colOff>
      <xdr:row>78</xdr:row>
      <xdr:rowOff>139700</xdr:rowOff>
    </xdr:to>
    <xdr:cxnSp macro="">
      <xdr:nvCxnSpPr>
        <xdr:cNvPr id="587" name="直線コネクタ 58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77</xdr:row>
      <xdr:rowOff>168927</xdr:rowOff>
    </xdr:from>
    <xdr:ext cx="531299" cy="259045"/>
    <xdr:sp macro="" textlink="">
      <xdr:nvSpPr>
        <xdr:cNvPr id="588" name="テキスト ボックス 587"/>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9" name="直線コネクタ 58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590" name="テキスト ボックス 589"/>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1" name="直線コネクタ 59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592" name="テキスト ボックス 591"/>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3" name="直線コネクタ 59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594" name="テキスト ボックス 593"/>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5" name="直線コネクタ 59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6" name="テキスト ボックス 59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122349</xdr:rowOff>
    </xdr:from>
    <xdr:to>
      <xdr:col>23</xdr:col>
      <xdr:colOff>516889</xdr:colOff>
      <xdr:row>78</xdr:row>
      <xdr:rowOff>108587</xdr:rowOff>
    </xdr:to>
    <xdr:cxnSp macro="">
      <xdr:nvCxnSpPr>
        <xdr:cNvPr id="598" name="直線コネクタ 597"/>
        <xdr:cNvCxnSpPr/>
      </xdr:nvCxnSpPr>
      <xdr:spPr>
        <a:xfrm flipV="1">
          <a:off x="16317595" y="12295299"/>
          <a:ext cx="1269" cy="1186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112414</xdr:rowOff>
    </xdr:from>
    <xdr:ext cx="534377" cy="259045"/>
    <xdr:sp macro="" textlink="">
      <xdr:nvSpPr>
        <xdr:cNvPr id="599" name="公債費最小値テキスト"/>
        <xdr:cNvSpPr txBox="1"/>
      </xdr:nvSpPr>
      <xdr:spPr>
        <a:xfrm>
          <a:off x="16370300" y="1348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21,361</a:t>
          </a:r>
          <a:endParaRPr kumimoji="1" lang="ja-JP" altLang="en-US" sz="1000" b="1">
            <a:latin typeface="ＭＳ Ｐゴシック"/>
          </a:endParaRPr>
        </a:p>
      </xdr:txBody>
    </xdr:sp>
    <xdr:clientData/>
  </xdr:oneCellAnchor>
  <xdr:twoCellAnchor>
    <xdr:from>
      <xdr:col>23</xdr:col>
      <xdr:colOff>428625</xdr:colOff>
      <xdr:row>78</xdr:row>
      <xdr:rowOff>108587</xdr:rowOff>
    </xdr:from>
    <xdr:to>
      <xdr:col>23</xdr:col>
      <xdr:colOff>606425</xdr:colOff>
      <xdr:row>78</xdr:row>
      <xdr:rowOff>108587</xdr:rowOff>
    </xdr:to>
    <xdr:cxnSp macro="">
      <xdr:nvCxnSpPr>
        <xdr:cNvPr id="600" name="直線コネクタ 599"/>
        <xdr:cNvCxnSpPr/>
      </xdr:nvCxnSpPr>
      <xdr:spPr>
        <a:xfrm>
          <a:off x="16230600" y="13481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69026</xdr:rowOff>
    </xdr:from>
    <xdr:ext cx="534377" cy="259045"/>
    <xdr:sp macro="" textlink="">
      <xdr:nvSpPr>
        <xdr:cNvPr id="601" name="公債費最大値テキスト"/>
        <xdr:cNvSpPr txBox="1"/>
      </xdr:nvSpPr>
      <xdr:spPr>
        <a:xfrm>
          <a:off x="16370300" y="1207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73,259</a:t>
          </a:r>
          <a:endParaRPr kumimoji="1" lang="ja-JP" altLang="en-US" sz="1000" b="1">
            <a:latin typeface="ＭＳ Ｐゴシック"/>
          </a:endParaRPr>
        </a:p>
      </xdr:txBody>
    </xdr:sp>
    <xdr:clientData/>
  </xdr:oneCellAnchor>
  <xdr:twoCellAnchor>
    <xdr:from>
      <xdr:col>23</xdr:col>
      <xdr:colOff>428625</xdr:colOff>
      <xdr:row>71</xdr:row>
      <xdr:rowOff>122349</xdr:rowOff>
    </xdr:from>
    <xdr:to>
      <xdr:col>23</xdr:col>
      <xdr:colOff>606425</xdr:colOff>
      <xdr:row>71</xdr:row>
      <xdr:rowOff>122349</xdr:rowOff>
    </xdr:to>
    <xdr:cxnSp macro="">
      <xdr:nvCxnSpPr>
        <xdr:cNvPr id="602" name="直線コネクタ 601"/>
        <xdr:cNvCxnSpPr/>
      </xdr:nvCxnSpPr>
      <xdr:spPr>
        <a:xfrm>
          <a:off x="16230600" y="12295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72</xdr:row>
      <xdr:rowOff>67576</xdr:rowOff>
    </xdr:from>
    <xdr:to>
      <xdr:col>23</xdr:col>
      <xdr:colOff>517525</xdr:colOff>
      <xdr:row>72</xdr:row>
      <xdr:rowOff>117297</xdr:rowOff>
    </xdr:to>
    <xdr:cxnSp macro="">
      <xdr:nvCxnSpPr>
        <xdr:cNvPr id="603" name="直線コネクタ 602"/>
        <xdr:cNvCxnSpPr/>
      </xdr:nvCxnSpPr>
      <xdr:spPr>
        <a:xfrm>
          <a:off x="15481300" y="12411976"/>
          <a:ext cx="8382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668</xdr:rowOff>
    </xdr:from>
    <xdr:ext cx="534377" cy="259045"/>
    <xdr:sp macro="" textlink="">
      <xdr:nvSpPr>
        <xdr:cNvPr id="604" name="公債費平均値テキスト"/>
        <xdr:cNvSpPr txBox="1"/>
      </xdr:nvSpPr>
      <xdr:spPr>
        <a:xfrm>
          <a:off x="16370300" y="12859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22241</xdr:rowOff>
    </xdr:from>
    <xdr:to>
      <xdr:col>23</xdr:col>
      <xdr:colOff>568325</xdr:colOff>
      <xdr:row>75</xdr:row>
      <xdr:rowOff>123841</xdr:rowOff>
    </xdr:to>
    <xdr:sp macro="" textlink="">
      <xdr:nvSpPr>
        <xdr:cNvPr id="605" name="フローチャート : 判断 604"/>
        <xdr:cNvSpPr/>
      </xdr:nvSpPr>
      <xdr:spPr>
        <a:xfrm>
          <a:off x="162687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72</xdr:row>
      <xdr:rowOff>62982</xdr:rowOff>
    </xdr:from>
    <xdr:to>
      <xdr:col>22</xdr:col>
      <xdr:colOff>365125</xdr:colOff>
      <xdr:row>72</xdr:row>
      <xdr:rowOff>67576</xdr:rowOff>
    </xdr:to>
    <xdr:cxnSp macro="">
      <xdr:nvCxnSpPr>
        <xdr:cNvPr id="606" name="直線コネクタ 605"/>
        <xdr:cNvCxnSpPr/>
      </xdr:nvCxnSpPr>
      <xdr:spPr>
        <a:xfrm>
          <a:off x="14592300" y="12407382"/>
          <a:ext cx="889000" cy="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158531</xdr:rowOff>
    </xdr:from>
    <xdr:to>
      <xdr:col>22</xdr:col>
      <xdr:colOff>415925</xdr:colOff>
      <xdr:row>76</xdr:row>
      <xdr:rowOff>88681</xdr:rowOff>
    </xdr:to>
    <xdr:sp macro="" textlink="">
      <xdr:nvSpPr>
        <xdr:cNvPr id="607" name="フローチャート : 判断 606"/>
        <xdr:cNvSpPr/>
      </xdr:nvSpPr>
      <xdr:spPr>
        <a:xfrm>
          <a:off x="15430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79808</xdr:rowOff>
    </xdr:from>
    <xdr:ext cx="534377" cy="259045"/>
    <xdr:sp macro="" textlink="">
      <xdr:nvSpPr>
        <xdr:cNvPr id="608" name="テキスト ボックス 607"/>
        <xdr:cNvSpPr txBox="1"/>
      </xdr:nvSpPr>
      <xdr:spPr>
        <a:xfrm>
          <a:off x="15214111" y="13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39,454</a:t>
          </a:r>
          <a:endParaRPr kumimoji="1" lang="ja-JP" altLang="en-US" sz="1000" b="1">
            <a:solidFill>
              <a:srgbClr val="000080"/>
            </a:solidFill>
            <a:latin typeface="ＭＳ Ｐゴシック"/>
          </a:endParaRPr>
        </a:p>
      </xdr:txBody>
    </xdr:sp>
    <xdr:clientData/>
  </xdr:oneCellAnchor>
  <xdr:twoCellAnchor>
    <xdr:from>
      <xdr:col>19</xdr:col>
      <xdr:colOff>644525</xdr:colOff>
      <xdr:row>72</xdr:row>
      <xdr:rowOff>62982</xdr:rowOff>
    </xdr:from>
    <xdr:to>
      <xdr:col>21</xdr:col>
      <xdr:colOff>161925</xdr:colOff>
      <xdr:row>73</xdr:row>
      <xdr:rowOff>7638</xdr:rowOff>
    </xdr:to>
    <xdr:cxnSp macro="">
      <xdr:nvCxnSpPr>
        <xdr:cNvPr id="609" name="直線コネクタ 608"/>
        <xdr:cNvCxnSpPr/>
      </xdr:nvCxnSpPr>
      <xdr:spPr>
        <a:xfrm flipV="1">
          <a:off x="13703300" y="12407382"/>
          <a:ext cx="889000" cy="11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8044</xdr:rowOff>
    </xdr:from>
    <xdr:to>
      <xdr:col>21</xdr:col>
      <xdr:colOff>212725</xdr:colOff>
      <xdr:row>76</xdr:row>
      <xdr:rowOff>109644</xdr:rowOff>
    </xdr:to>
    <xdr:sp macro="" textlink="">
      <xdr:nvSpPr>
        <xdr:cNvPr id="610" name="フローチャート : 判断 609"/>
        <xdr:cNvSpPr/>
      </xdr:nvSpPr>
      <xdr:spPr>
        <a:xfrm>
          <a:off x="14541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100771</xdr:rowOff>
    </xdr:from>
    <xdr:ext cx="534377" cy="259045"/>
    <xdr:sp macro="" textlink="">
      <xdr:nvSpPr>
        <xdr:cNvPr id="611" name="テキスト ボックス 610"/>
        <xdr:cNvSpPr txBox="1"/>
      </xdr:nvSpPr>
      <xdr:spPr>
        <a:xfrm>
          <a:off x="14325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38,537</a:t>
          </a:r>
          <a:endParaRPr kumimoji="1" lang="ja-JP" altLang="en-US" sz="1000" b="1">
            <a:solidFill>
              <a:srgbClr val="000080"/>
            </a:solidFill>
            <a:latin typeface="ＭＳ Ｐゴシック"/>
          </a:endParaRPr>
        </a:p>
      </xdr:txBody>
    </xdr:sp>
    <xdr:clientData/>
  </xdr:oneCellAnchor>
  <xdr:twoCellAnchor>
    <xdr:from>
      <xdr:col>18</xdr:col>
      <xdr:colOff>441325</xdr:colOff>
      <xdr:row>72</xdr:row>
      <xdr:rowOff>124955</xdr:rowOff>
    </xdr:from>
    <xdr:to>
      <xdr:col>19</xdr:col>
      <xdr:colOff>644525</xdr:colOff>
      <xdr:row>73</xdr:row>
      <xdr:rowOff>7638</xdr:rowOff>
    </xdr:to>
    <xdr:cxnSp macro="">
      <xdr:nvCxnSpPr>
        <xdr:cNvPr id="612" name="直線コネクタ 611"/>
        <xdr:cNvCxnSpPr/>
      </xdr:nvCxnSpPr>
      <xdr:spPr>
        <a:xfrm>
          <a:off x="12814300" y="12469355"/>
          <a:ext cx="889000" cy="5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166875</xdr:rowOff>
    </xdr:from>
    <xdr:to>
      <xdr:col>20</xdr:col>
      <xdr:colOff>9525</xdr:colOff>
      <xdr:row>76</xdr:row>
      <xdr:rowOff>97025</xdr:rowOff>
    </xdr:to>
    <xdr:sp macro="" textlink="">
      <xdr:nvSpPr>
        <xdr:cNvPr id="613" name="フローチャート : 判断 612"/>
        <xdr:cNvSpPr/>
      </xdr:nvSpPr>
      <xdr:spPr>
        <a:xfrm>
          <a:off x="13652500" y="1302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88152</xdr:rowOff>
    </xdr:from>
    <xdr:ext cx="534377" cy="259045"/>
    <xdr:sp macro="" textlink="">
      <xdr:nvSpPr>
        <xdr:cNvPr id="614" name="テキスト ボックス 613"/>
        <xdr:cNvSpPr txBox="1"/>
      </xdr:nvSpPr>
      <xdr:spPr>
        <a:xfrm>
          <a:off x="13436111" y="131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39,089</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341</xdr:rowOff>
    </xdr:from>
    <xdr:to>
      <xdr:col>18</xdr:col>
      <xdr:colOff>492125</xdr:colOff>
      <xdr:row>76</xdr:row>
      <xdr:rowOff>101941</xdr:rowOff>
    </xdr:to>
    <xdr:sp macro="" textlink="">
      <xdr:nvSpPr>
        <xdr:cNvPr id="615" name="フローチャート : 判断 614"/>
        <xdr:cNvSpPr/>
      </xdr:nvSpPr>
      <xdr:spPr>
        <a:xfrm>
          <a:off x="12763500" y="1303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93068</xdr:rowOff>
    </xdr:from>
    <xdr:ext cx="534377" cy="259045"/>
    <xdr:sp macro="" textlink="">
      <xdr:nvSpPr>
        <xdr:cNvPr id="616" name="テキスト ボックス 615"/>
        <xdr:cNvSpPr txBox="1"/>
      </xdr:nvSpPr>
      <xdr:spPr>
        <a:xfrm>
          <a:off x="12547111" y="1312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7" name="テキスト ボックス 61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8" name="テキスト ボックス 61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9" name="テキスト ボックス 61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0" name="テキスト ボックス 61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1" name="テキスト ボックス 62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72</xdr:row>
      <xdr:rowOff>66497</xdr:rowOff>
    </xdr:from>
    <xdr:to>
      <xdr:col>23</xdr:col>
      <xdr:colOff>568325</xdr:colOff>
      <xdr:row>72</xdr:row>
      <xdr:rowOff>168097</xdr:rowOff>
    </xdr:to>
    <xdr:sp macro="" textlink="">
      <xdr:nvSpPr>
        <xdr:cNvPr id="622" name="円/楕円 621"/>
        <xdr:cNvSpPr/>
      </xdr:nvSpPr>
      <xdr:spPr>
        <a:xfrm>
          <a:off x="16268700" y="1241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71</xdr:row>
      <xdr:rowOff>89374</xdr:rowOff>
    </xdr:from>
    <xdr:ext cx="534377" cy="259045"/>
    <xdr:sp macro="" textlink="">
      <xdr:nvSpPr>
        <xdr:cNvPr id="623" name="公債費該当値テキスト"/>
        <xdr:cNvSpPr txBox="1"/>
      </xdr:nvSpPr>
      <xdr:spPr>
        <a:xfrm>
          <a:off x="16370300" y="1226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65,980</a:t>
          </a:r>
          <a:endParaRPr kumimoji="1" lang="ja-JP" altLang="en-US" sz="1000" b="1">
            <a:solidFill>
              <a:srgbClr val="FF0000"/>
            </a:solidFill>
            <a:latin typeface="ＭＳ Ｐゴシック"/>
          </a:endParaRPr>
        </a:p>
      </xdr:txBody>
    </xdr:sp>
    <xdr:clientData/>
  </xdr:oneCellAnchor>
  <xdr:twoCellAnchor>
    <xdr:from>
      <xdr:col>22</xdr:col>
      <xdr:colOff>314325</xdr:colOff>
      <xdr:row>72</xdr:row>
      <xdr:rowOff>16776</xdr:rowOff>
    </xdr:from>
    <xdr:to>
      <xdr:col>22</xdr:col>
      <xdr:colOff>415925</xdr:colOff>
      <xdr:row>72</xdr:row>
      <xdr:rowOff>118376</xdr:rowOff>
    </xdr:to>
    <xdr:sp macro="" textlink="">
      <xdr:nvSpPr>
        <xdr:cNvPr id="624" name="円/楕円 623"/>
        <xdr:cNvSpPr/>
      </xdr:nvSpPr>
      <xdr:spPr>
        <a:xfrm>
          <a:off x="15430500" y="1236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70</xdr:row>
      <xdr:rowOff>134903</xdr:rowOff>
    </xdr:from>
    <xdr:ext cx="534377" cy="259045"/>
    <xdr:sp macro="" textlink="">
      <xdr:nvSpPr>
        <xdr:cNvPr id="625" name="テキスト ボックス 624"/>
        <xdr:cNvSpPr txBox="1"/>
      </xdr:nvSpPr>
      <xdr:spPr>
        <a:xfrm>
          <a:off x="15214111" y="1213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68,155</a:t>
          </a:r>
          <a:endParaRPr kumimoji="1" lang="ja-JP" altLang="en-US" sz="1000" b="1">
            <a:solidFill>
              <a:srgbClr val="FF0000"/>
            </a:solidFill>
            <a:latin typeface="ＭＳ Ｐゴシック"/>
          </a:endParaRPr>
        </a:p>
      </xdr:txBody>
    </xdr:sp>
    <xdr:clientData/>
  </xdr:oneCellAnchor>
  <xdr:twoCellAnchor>
    <xdr:from>
      <xdr:col>21</xdr:col>
      <xdr:colOff>111125</xdr:colOff>
      <xdr:row>72</xdr:row>
      <xdr:rowOff>12182</xdr:rowOff>
    </xdr:from>
    <xdr:to>
      <xdr:col>21</xdr:col>
      <xdr:colOff>212725</xdr:colOff>
      <xdr:row>72</xdr:row>
      <xdr:rowOff>113782</xdr:rowOff>
    </xdr:to>
    <xdr:sp macro="" textlink="">
      <xdr:nvSpPr>
        <xdr:cNvPr id="626" name="円/楕円 625"/>
        <xdr:cNvSpPr/>
      </xdr:nvSpPr>
      <xdr:spPr>
        <a:xfrm>
          <a:off x="14541500" y="1235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70</xdr:row>
      <xdr:rowOff>130309</xdr:rowOff>
    </xdr:from>
    <xdr:ext cx="534377" cy="259045"/>
    <xdr:sp macro="" textlink="">
      <xdr:nvSpPr>
        <xdr:cNvPr id="627" name="テキスト ボックス 626"/>
        <xdr:cNvSpPr txBox="1"/>
      </xdr:nvSpPr>
      <xdr:spPr>
        <a:xfrm>
          <a:off x="14325111" y="1213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68,356</a:t>
          </a:r>
          <a:endParaRPr kumimoji="1" lang="ja-JP" altLang="en-US" sz="1000" b="1">
            <a:solidFill>
              <a:srgbClr val="FF0000"/>
            </a:solidFill>
            <a:latin typeface="ＭＳ Ｐゴシック"/>
          </a:endParaRPr>
        </a:p>
      </xdr:txBody>
    </xdr:sp>
    <xdr:clientData/>
  </xdr:oneCellAnchor>
  <xdr:twoCellAnchor>
    <xdr:from>
      <xdr:col>19</xdr:col>
      <xdr:colOff>593725</xdr:colOff>
      <xdr:row>72</xdr:row>
      <xdr:rowOff>128288</xdr:rowOff>
    </xdr:from>
    <xdr:to>
      <xdr:col>20</xdr:col>
      <xdr:colOff>9525</xdr:colOff>
      <xdr:row>73</xdr:row>
      <xdr:rowOff>58438</xdr:rowOff>
    </xdr:to>
    <xdr:sp macro="" textlink="">
      <xdr:nvSpPr>
        <xdr:cNvPr id="628" name="円/楕円 627"/>
        <xdr:cNvSpPr/>
      </xdr:nvSpPr>
      <xdr:spPr>
        <a:xfrm>
          <a:off x="13652500" y="1247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71</xdr:row>
      <xdr:rowOff>74965</xdr:rowOff>
    </xdr:from>
    <xdr:ext cx="534377" cy="259045"/>
    <xdr:sp macro="" textlink="">
      <xdr:nvSpPr>
        <xdr:cNvPr id="629" name="テキスト ボックス 628"/>
        <xdr:cNvSpPr txBox="1"/>
      </xdr:nvSpPr>
      <xdr:spPr>
        <a:xfrm>
          <a:off x="13436111" y="1224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63,277</a:t>
          </a:r>
          <a:endParaRPr kumimoji="1" lang="ja-JP" altLang="en-US" sz="1000" b="1">
            <a:solidFill>
              <a:srgbClr val="FF0000"/>
            </a:solidFill>
            <a:latin typeface="ＭＳ Ｐゴシック"/>
          </a:endParaRPr>
        </a:p>
      </xdr:txBody>
    </xdr:sp>
    <xdr:clientData/>
  </xdr:oneCellAnchor>
  <xdr:twoCellAnchor>
    <xdr:from>
      <xdr:col>18</xdr:col>
      <xdr:colOff>390525</xdr:colOff>
      <xdr:row>72</xdr:row>
      <xdr:rowOff>74155</xdr:rowOff>
    </xdr:from>
    <xdr:to>
      <xdr:col>18</xdr:col>
      <xdr:colOff>492125</xdr:colOff>
      <xdr:row>73</xdr:row>
      <xdr:rowOff>4305</xdr:rowOff>
    </xdr:to>
    <xdr:sp macro="" textlink="">
      <xdr:nvSpPr>
        <xdr:cNvPr id="630" name="円/楕円 629"/>
        <xdr:cNvSpPr/>
      </xdr:nvSpPr>
      <xdr:spPr>
        <a:xfrm>
          <a:off x="12763500" y="124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71</xdr:row>
      <xdr:rowOff>20832</xdr:rowOff>
    </xdr:from>
    <xdr:ext cx="534377" cy="259045"/>
    <xdr:sp macro="" textlink="">
      <xdr:nvSpPr>
        <xdr:cNvPr id="631" name="テキスト ボックス 630"/>
        <xdr:cNvSpPr txBox="1"/>
      </xdr:nvSpPr>
      <xdr:spPr>
        <a:xfrm>
          <a:off x="12547111" y="1219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65,645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2" name="正方形/長方形 63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3" name="正方形/長方形 63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4" name="正方形/長方形 63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5" name="正方形/長方形 63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6" name="正方形/長方形 63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7" name="正方形/長方形 63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8" name="正方形/長方形 63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9" name="正方形/長方形 63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0" name="テキスト ボックス 63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1" name="直線コネクタ 64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2" name="直線コネクタ 64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3" name="テキスト ボックス 64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4" name="直線コネクタ 64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5" name="テキスト ボックス 64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6" name="直線コネクタ 64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7" name="テキスト ボックス 64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8" name="直線コネクタ 64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49" name="テキスト ボックス 64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0" name="直線コネクタ 64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51" name="テキスト ボックス 650"/>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53" name="テキスト ボックス 652"/>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131394</xdr:rowOff>
    </xdr:from>
    <xdr:to>
      <xdr:col>23</xdr:col>
      <xdr:colOff>516889</xdr:colOff>
      <xdr:row>99</xdr:row>
      <xdr:rowOff>33134</xdr:rowOff>
    </xdr:to>
    <xdr:cxnSp macro="">
      <xdr:nvCxnSpPr>
        <xdr:cNvPr id="655" name="直線コネクタ 654"/>
        <xdr:cNvCxnSpPr/>
      </xdr:nvCxnSpPr>
      <xdr:spPr>
        <a:xfrm flipV="1">
          <a:off x="16317595" y="15390444"/>
          <a:ext cx="1269" cy="1616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36961</xdr:rowOff>
    </xdr:from>
    <xdr:ext cx="378565" cy="259045"/>
    <xdr:sp macro="" textlink="">
      <xdr:nvSpPr>
        <xdr:cNvPr id="656" name="積立金最小値テキスト"/>
        <xdr:cNvSpPr txBox="1"/>
      </xdr:nvSpPr>
      <xdr:spPr>
        <a:xfrm>
          <a:off x="16370300" y="17010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23</xdr:col>
      <xdr:colOff>428625</xdr:colOff>
      <xdr:row>99</xdr:row>
      <xdr:rowOff>33134</xdr:rowOff>
    </xdr:from>
    <xdr:to>
      <xdr:col>23</xdr:col>
      <xdr:colOff>606425</xdr:colOff>
      <xdr:row>99</xdr:row>
      <xdr:rowOff>33134</xdr:rowOff>
    </xdr:to>
    <xdr:cxnSp macro="">
      <xdr:nvCxnSpPr>
        <xdr:cNvPr id="657" name="直線コネクタ 656"/>
        <xdr:cNvCxnSpPr/>
      </xdr:nvCxnSpPr>
      <xdr:spPr>
        <a:xfrm>
          <a:off x="16230600" y="1700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78071</xdr:rowOff>
    </xdr:from>
    <xdr:ext cx="534377" cy="259045"/>
    <xdr:sp macro="" textlink="">
      <xdr:nvSpPr>
        <xdr:cNvPr id="658" name="積立金最大値テキスト"/>
        <xdr:cNvSpPr txBox="1"/>
      </xdr:nvSpPr>
      <xdr:spPr>
        <a:xfrm>
          <a:off x="16370300" y="151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42,718</a:t>
          </a:r>
          <a:endParaRPr kumimoji="1" lang="ja-JP" altLang="en-US" sz="1000" b="1">
            <a:latin typeface="ＭＳ Ｐゴシック"/>
          </a:endParaRPr>
        </a:p>
      </xdr:txBody>
    </xdr:sp>
    <xdr:clientData/>
  </xdr:oneCellAnchor>
  <xdr:twoCellAnchor>
    <xdr:from>
      <xdr:col>23</xdr:col>
      <xdr:colOff>428625</xdr:colOff>
      <xdr:row>89</xdr:row>
      <xdr:rowOff>131394</xdr:rowOff>
    </xdr:from>
    <xdr:to>
      <xdr:col>23</xdr:col>
      <xdr:colOff>606425</xdr:colOff>
      <xdr:row>89</xdr:row>
      <xdr:rowOff>131394</xdr:rowOff>
    </xdr:to>
    <xdr:cxnSp macro="">
      <xdr:nvCxnSpPr>
        <xdr:cNvPr id="659" name="直線コネクタ 658"/>
        <xdr:cNvCxnSpPr/>
      </xdr:nvCxnSpPr>
      <xdr:spPr>
        <a:xfrm>
          <a:off x="16230600" y="15390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169038</xdr:rowOff>
    </xdr:from>
    <xdr:to>
      <xdr:col>23</xdr:col>
      <xdr:colOff>517525</xdr:colOff>
      <xdr:row>96</xdr:row>
      <xdr:rowOff>2960</xdr:rowOff>
    </xdr:to>
    <xdr:cxnSp macro="">
      <xdr:nvCxnSpPr>
        <xdr:cNvPr id="660" name="直線コネクタ 659"/>
        <xdr:cNvCxnSpPr/>
      </xdr:nvCxnSpPr>
      <xdr:spPr>
        <a:xfrm flipV="1">
          <a:off x="15481300" y="16456788"/>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124083</xdr:rowOff>
    </xdr:from>
    <xdr:ext cx="534377" cy="259045"/>
    <xdr:sp macro="" textlink="">
      <xdr:nvSpPr>
        <xdr:cNvPr id="661" name="積立金平均値テキスト"/>
        <xdr:cNvSpPr txBox="1"/>
      </xdr:nvSpPr>
      <xdr:spPr>
        <a:xfrm>
          <a:off x="16370300" y="16240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15,177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101206</xdr:rowOff>
    </xdr:from>
    <xdr:to>
      <xdr:col>23</xdr:col>
      <xdr:colOff>568325</xdr:colOff>
      <xdr:row>96</xdr:row>
      <xdr:rowOff>31356</xdr:rowOff>
    </xdr:to>
    <xdr:sp macro="" textlink="">
      <xdr:nvSpPr>
        <xdr:cNvPr id="662" name="フローチャート : 判断 661"/>
        <xdr:cNvSpPr/>
      </xdr:nvSpPr>
      <xdr:spPr>
        <a:xfrm>
          <a:off x="162687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2960</xdr:rowOff>
    </xdr:from>
    <xdr:to>
      <xdr:col>22</xdr:col>
      <xdr:colOff>365125</xdr:colOff>
      <xdr:row>96</xdr:row>
      <xdr:rowOff>6807</xdr:rowOff>
    </xdr:to>
    <xdr:cxnSp macro="">
      <xdr:nvCxnSpPr>
        <xdr:cNvPr id="663" name="直線コネクタ 662"/>
        <xdr:cNvCxnSpPr/>
      </xdr:nvCxnSpPr>
      <xdr:spPr>
        <a:xfrm flipV="1">
          <a:off x="14592300" y="16462160"/>
          <a:ext cx="8890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3327</xdr:rowOff>
    </xdr:from>
    <xdr:to>
      <xdr:col>22</xdr:col>
      <xdr:colOff>415925</xdr:colOff>
      <xdr:row>96</xdr:row>
      <xdr:rowOff>104927</xdr:rowOff>
    </xdr:to>
    <xdr:sp macro="" textlink="">
      <xdr:nvSpPr>
        <xdr:cNvPr id="664" name="フローチャート : 判断 663"/>
        <xdr:cNvSpPr/>
      </xdr:nvSpPr>
      <xdr:spPr>
        <a:xfrm>
          <a:off x="15430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96054</xdr:rowOff>
    </xdr:from>
    <xdr:ext cx="534377" cy="259045"/>
    <xdr:sp macro="" textlink="">
      <xdr:nvSpPr>
        <xdr:cNvPr id="665" name="テキスト ボックス 664"/>
        <xdr:cNvSpPr txBox="1"/>
      </xdr:nvSpPr>
      <xdr:spPr>
        <a:xfrm>
          <a:off x="15214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13,246</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130442</xdr:rowOff>
    </xdr:from>
    <xdr:to>
      <xdr:col>21</xdr:col>
      <xdr:colOff>161925</xdr:colOff>
      <xdr:row>96</xdr:row>
      <xdr:rowOff>6807</xdr:rowOff>
    </xdr:to>
    <xdr:cxnSp macro="">
      <xdr:nvCxnSpPr>
        <xdr:cNvPr id="666" name="直線コネクタ 665"/>
        <xdr:cNvCxnSpPr/>
      </xdr:nvCxnSpPr>
      <xdr:spPr>
        <a:xfrm>
          <a:off x="13703300" y="16246742"/>
          <a:ext cx="889000" cy="21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121132</xdr:rowOff>
    </xdr:from>
    <xdr:to>
      <xdr:col>21</xdr:col>
      <xdr:colOff>212725</xdr:colOff>
      <xdr:row>97</xdr:row>
      <xdr:rowOff>51282</xdr:rowOff>
    </xdr:to>
    <xdr:sp macro="" textlink="">
      <xdr:nvSpPr>
        <xdr:cNvPr id="667" name="フローチャート : 判断 666"/>
        <xdr:cNvSpPr/>
      </xdr:nvSpPr>
      <xdr:spPr>
        <a:xfrm>
          <a:off x="14541500" y="16580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42409</xdr:rowOff>
    </xdr:from>
    <xdr:ext cx="534377" cy="259045"/>
    <xdr:sp macro="" textlink="">
      <xdr:nvSpPr>
        <xdr:cNvPr id="668" name="テキスト ボックス 667"/>
        <xdr:cNvSpPr txBox="1"/>
      </xdr:nvSpPr>
      <xdr:spPr>
        <a:xfrm>
          <a:off x="14325111" y="1667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10,154</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130442</xdr:rowOff>
    </xdr:from>
    <xdr:to>
      <xdr:col>19</xdr:col>
      <xdr:colOff>644525</xdr:colOff>
      <xdr:row>96</xdr:row>
      <xdr:rowOff>55004</xdr:rowOff>
    </xdr:to>
    <xdr:cxnSp macro="">
      <xdr:nvCxnSpPr>
        <xdr:cNvPr id="669" name="直線コネクタ 668"/>
        <xdr:cNvCxnSpPr/>
      </xdr:nvCxnSpPr>
      <xdr:spPr>
        <a:xfrm flipV="1">
          <a:off x="12814300" y="16246742"/>
          <a:ext cx="889000" cy="26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34455</xdr:rowOff>
    </xdr:from>
    <xdr:to>
      <xdr:col>20</xdr:col>
      <xdr:colOff>9525</xdr:colOff>
      <xdr:row>96</xdr:row>
      <xdr:rowOff>136055</xdr:rowOff>
    </xdr:to>
    <xdr:sp macro="" textlink="">
      <xdr:nvSpPr>
        <xdr:cNvPr id="670" name="フローチャート : 判断 669"/>
        <xdr:cNvSpPr/>
      </xdr:nvSpPr>
      <xdr:spPr>
        <a:xfrm>
          <a:off x="13652500" y="164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127182</xdr:rowOff>
    </xdr:from>
    <xdr:ext cx="534377" cy="259045"/>
    <xdr:sp macro="" textlink="">
      <xdr:nvSpPr>
        <xdr:cNvPr id="671" name="テキスト ボックス 670"/>
        <xdr:cNvSpPr txBox="1"/>
      </xdr:nvSpPr>
      <xdr:spPr>
        <a:xfrm>
          <a:off x="13436111" y="1658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12,429</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153212</xdr:rowOff>
    </xdr:from>
    <xdr:to>
      <xdr:col>18</xdr:col>
      <xdr:colOff>492125</xdr:colOff>
      <xdr:row>97</xdr:row>
      <xdr:rowOff>83362</xdr:rowOff>
    </xdr:to>
    <xdr:sp macro="" textlink="">
      <xdr:nvSpPr>
        <xdr:cNvPr id="672" name="フローチャート : 判断 671"/>
        <xdr:cNvSpPr/>
      </xdr:nvSpPr>
      <xdr:spPr>
        <a:xfrm>
          <a:off x="12763500" y="1661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97</xdr:row>
      <xdr:rowOff>74489</xdr:rowOff>
    </xdr:from>
    <xdr:ext cx="469744" cy="259045"/>
    <xdr:sp macro="" textlink="">
      <xdr:nvSpPr>
        <xdr:cNvPr id="673" name="テキスト ボックス 672"/>
        <xdr:cNvSpPr txBox="1"/>
      </xdr:nvSpPr>
      <xdr:spPr>
        <a:xfrm>
          <a:off x="12579427" y="167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118238</xdr:rowOff>
    </xdr:from>
    <xdr:to>
      <xdr:col>23</xdr:col>
      <xdr:colOff>568325</xdr:colOff>
      <xdr:row>96</xdr:row>
      <xdr:rowOff>48388</xdr:rowOff>
    </xdr:to>
    <xdr:sp macro="" textlink="">
      <xdr:nvSpPr>
        <xdr:cNvPr id="679" name="円/楕円 678"/>
        <xdr:cNvSpPr/>
      </xdr:nvSpPr>
      <xdr:spPr>
        <a:xfrm>
          <a:off x="16268700" y="1640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96665</xdr:rowOff>
    </xdr:from>
    <xdr:ext cx="534377" cy="259045"/>
    <xdr:sp macro="" textlink="">
      <xdr:nvSpPr>
        <xdr:cNvPr id="680" name="積立金該当値テキスト"/>
        <xdr:cNvSpPr txBox="1"/>
      </xdr:nvSpPr>
      <xdr:spPr>
        <a:xfrm>
          <a:off x="16370300" y="1638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14,730</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123610</xdr:rowOff>
    </xdr:from>
    <xdr:to>
      <xdr:col>22</xdr:col>
      <xdr:colOff>415925</xdr:colOff>
      <xdr:row>96</xdr:row>
      <xdr:rowOff>53760</xdr:rowOff>
    </xdr:to>
    <xdr:sp macro="" textlink="">
      <xdr:nvSpPr>
        <xdr:cNvPr id="681" name="円/楕円 680"/>
        <xdr:cNvSpPr/>
      </xdr:nvSpPr>
      <xdr:spPr>
        <a:xfrm>
          <a:off x="15430500" y="164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70287</xdr:rowOff>
    </xdr:from>
    <xdr:ext cx="534377" cy="259045"/>
    <xdr:sp macro="" textlink="">
      <xdr:nvSpPr>
        <xdr:cNvPr id="682" name="テキスト ボックス 681"/>
        <xdr:cNvSpPr txBox="1"/>
      </xdr:nvSpPr>
      <xdr:spPr>
        <a:xfrm>
          <a:off x="15214111" y="1618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14,589</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127457</xdr:rowOff>
    </xdr:from>
    <xdr:to>
      <xdr:col>21</xdr:col>
      <xdr:colOff>212725</xdr:colOff>
      <xdr:row>96</xdr:row>
      <xdr:rowOff>57607</xdr:rowOff>
    </xdr:to>
    <xdr:sp macro="" textlink="">
      <xdr:nvSpPr>
        <xdr:cNvPr id="683" name="円/楕円 682"/>
        <xdr:cNvSpPr/>
      </xdr:nvSpPr>
      <xdr:spPr>
        <a:xfrm>
          <a:off x="14541500" y="1641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74134</xdr:rowOff>
    </xdr:from>
    <xdr:ext cx="534377" cy="259045"/>
    <xdr:sp macro="" textlink="">
      <xdr:nvSpPr>
        <xdr:cNvPr id="684" name="テキスト ボックス 683"/>
        <xdr:cNvSpPr txBox="1"/>
      </xdr:nvSpPr>
      <xdr:spPr>
        <a:xfrm>
          <a:off x="14325111" y="1619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14,488</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79642</xdr:rowOff>
    </xdr:from>
    <xdr:to>
      <xdr:col>20</xdr:col>
      <xdr:colOff>9525</xdr:colOff>
      <xdr:row>95</xdr:row>
      <xdr:rowOff>9792</xdr:rowOff>
    </xdr:to>
    <xdr:sp macro="" textlink="">
      <xdr:nvSpPr>
        <xdr:cNvPr id="685" name="円/楕円 684"/>
        <xdr:cNvSpPr/>
      </xdr:nvSpPr>
      <xdr:spPr>
        <a:xfrm>
          <a:off x="13652500" y="1619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26319</xdr:rowOff>
    </xdr:from>
    <xdr:ext cx="534377" cy="259045"/>
    <xdr:sp macro="" textlink="">
      <xdr:nvSpPr>
        <xdr:cNvPr id="686" name="テキスト ボックス 685"/>
        <xdr:cNvSpPr txBox="1"/>
      </xdr:nvSpPr>
      <xdr:spPr>
        <a:xfrm>
          <a:off x="13436111" y="1597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20,243</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4204</xdr:rowOff>
    </xdr:from>
    <xdr:to>
      <xdr:col>18</xdr:col>
      <xdr:colOff>492125</xdr:colOff>
      <xdr:row>96</xdr:row>
      <xdr:rowOff>105804</xdr:rowOff>
    </xdr:to>
    <xdr:sp macro="" textlink="">
      <xdr:nvSpPr>
        <xdr:cNvPr id="687" name="円/楕円 686"/>
        <xdr:cNvSpPr/>
      </xdr:nvSpPr>
      <xdr:spPr>
        <a:xfrm>
          <a:off x="12763500" y="1646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122331</xdr:rowOff>
    </xdr:from>
    <xdr:ext cx="534377" cy="259045"/>
    <xdr:sp macro="" textlink="">
      <xdr:nvSpPr>
        <xdr:cNvPr id="688" name="テキスト ボックス 687"/>
        <xdr:cNvSpPr txBox="1"/>
      </xdr:nvSpPr>
      <xdr:spPr>
        <a:xfrm>
          <a:off x="12547111" y="1623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13,223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9" name="直線コネクタ 69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0" name="テキスト ボックス 69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1" name="直線コネクタ 70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2" name="テキスト ボックス 70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3" name="直線コネクタ 70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4" name="テキスト ボックス 70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5" name="直線コネクタ 70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6" name="テキスト ボックス 70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7" name="直線コネクタ 70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8" name="テキスト ボックス 707"/>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9" name="直線コネクタ 70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0" name="テキスト ボックス 70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1" name="直線コネクタ 71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2" name="テキスト ボックス 71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33</xdr:row>
      <xdr:rowOff>96919</xdr:rowOff>
    </xdr:from>
    <xdr:to>
      <xdr:col>32</xdr:col>
      <xdr:colOff>186689</xdr:colOff>
      <xdr:row>39</xdr:row>
      <xdr:rowOff>98878</xdr:rowOff>
    </xdr:to>
    <xdr:cxnSp macro="">
      <xdr:nvCxnSpPr>
        <xdr:cNvPr id="714" name="直線コネクタ 713"/>
        <xdr:cNvCxnSpPr/>
      </xdr:nvCxnSpPr>
      <xdr:spPr>
        <a:xfrm flipV="1">
          <a:off x="22159595" y="5754769"/>
          <a:ext cx="1269" cy="1030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6" name="直線コネクタ 71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32</xdr:row>
      <xdr:rowOff>43596</xdr:rowOff>
    </xdr:from>
    <xdr:ext cx="469744" cy="259045"/>
    <xdr:sp macro="" textlink="">
      <xdr:nvSpPr>
        <xdr:cNvPr id="717" name="投資及び出資金最大値テキスト"/>
        <xdr:cNvSpPr txBox="1"/>
      </xdr:nvSpPr>
      <xdr:spPr>
        <a:xfrm>
          <a:off x="22212300" y="552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9,468</a:t>
          </a:r>
          <a:endParaRPr kumimoji="1" lang="ja-JP" altLang="en-US" sz="1000" b="1">
            <a:latin typeface="ＭＳ Ｐゴシック"/>
          </a:endParaRPr>
        </a:p>
      </xdr:txBody>
    </xdr:sp>
    <xdr:clientData/>
  </xdr:oneCellAnchor>
  <xdr:twoCellAnchor>
    <xdr:from>
      <xdr:col>32</xdr:col>
      <xdr:colOff>98425</xdr:colOff>
      <xdr:row>33</xdr:row>
      <xdr:rowOff>96919</xdr:rowOff>
    </xdr:from>
    <xdr:to>
      <xdr:col>32</xdr:col>
      <xdr:colOff>276225</xdr:colOff>
      <xdr:row>33</xdr:row>
      <xdr:rowOff>96919</xdr:rowOff>
    </xdr:to>
    <xdr:cxnSp macro="">
      <xdr:nvCxnSpPr>
        <xdr:cNvPr id="718" name="直線コネクタ 717"/>
        <xdr:cNvCxnSpPr/>
      </xdr:nvCxnSpPr>
      <xdr:spPr>
        <a:xfrm>
          <a:off x="22072600" y="5754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30</xdr:row>
      <xdr:rowOff>30625</xdr:rowOff>
    </xdr:from>
    <xdr:to>
      <xdr:col>32</xdr:col>
      <xdr:colOff>187325</xdr:colOff>
      <xdr:row>33</xdr:row>
      <xdr:rowOff>96919</xdr:rowOff>
    </xdr:to>
    <xdr:cxnSp macro="">
      <xdr:nvCxnSpPr>
        <xdr:cNvPr id="719" name="直線コネクタ 718"/>
        <xdr:cNvCxnSpPr/>
      </xdr:nvCxnSpPr>
      <xdr:spPr>
        <a:xfrm>
          <a:off x="21323300" y="5174125"/>
          <a:ext cx="838200" cy="58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41854</xdr:rowOff>
    </xdr:from>
    <xdr:ext cx="469744" cy="259045"/>
    <xdr:sp macro="" textlink="">
      <xdr:nvSpPr>
        <xdr:cNvPr id="720" name="投資及び出資金平均値テキスト"/>
        <xdr:cNvSpPr txBox="1"/>
      </xdr:nvSpPr>
      <xdr:spPr>
        <a:xfrm>
          <a:off x="22212300" y="6556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63427</xdr:rowOff>
    </xdr:from>
    <xdr:to>
      <xdr:col>32</xdr:col>
      <xdr:colOff>238125</xdr:colOff>
      <xdr:row>38</xdr:row>
      <xdr:rowOff>165027</xdr:rowOff>
    </xdr:to>
    <xdr:sp macro="" textlink="">
      <xdr:nvSpPr>
        <xdr:cNvPr id="721" name="フローチャート : 判断 720"/>
        <xdr:cNvSpPr/>
      </xdr:nvSpPr>
      <xdr:spPr>
        <a:xfrm>
          <a:off x="221107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30</xdr:row>
      <xdr:rowOff>30625</xdr:rowOff>
    </xdr:from>
    <xdr:to>
      <xdr:col>31</xdr:col>
      <xdr:colOff>34925</xdr:colOff>
      <xdr:row>39</xdr:row>
      <xdr:rowOff>67528</xdr:rowOff>
    </xdr:to>
    <xdr:cxnSp macro="">
      <xdr:nvCxnSpPr>
        <xdr:cNvPr id="722" name="直線コネクタ 721"/>
        <xdr:cNvCxnSpPr/>
      </xdr:nvCxnSpPr>
      <xdr:spPr>
        <a:xfrm flipV="1">
          <a:off x="20434300" y="5174125"/>
          <a:ext cx="889000" cy="157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111542</xdr:rowOff>
    </xdr:from>
    <xdr:to>
      <xdr:col>31</xdr:col>
      <xdr:colOff>85725</xdr:colOff>
      <xdr:row>39</xdr:row>
      <xdr:rowOff>41692</xdr:rowOff>
    </xdr:to>
    <xdr:sp macro="" textlink="">
      <xdr:nvSpPr>
        <xdr:cNvPr id="723" name="フローチャート : 判断 722"/>
        <xdr:cNvSpPr/>
      </xdr:nvSpPr>
      <xdr:spPr>
        <a:xfrm>
          <a:off x="21272500" y="662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32819</xdr:rowOff>
    </xdr:from>
    <xdr:ext cx="378565" cy="259045"/>
    <xdr:sp macro="" textlink="">
      <xdr:nvSpPr>
        <xdr:cNvPr id="724" name="テキスト ボックス 723"/>
        <xdr:cNvSpPr txBox="1"/>
      </xdr:nvSpPr>
      <xdr:spPr>
        <a:xfrm>
          <a:off x="21134017" y="6719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42708</xdr:rowOff>
    </xdr:from>
    <xdr:to>
      <xdr:col>29</xdr:col>
      <xdr:colOff>517525</xdr:colOff>
      <xdr:row>39</xdr:row>
      <xdr:rowOff>67528</xdr:rowOff>
    </xdr:to>
    <xdr:cxnSp macro="">
      <xdr:nvCxnSpPr>
        <xdr:cNvPr id="725" name="直線コネクタ 724"/>
        <xdr:cNvCxnSpPr/>
      </xdr:nvCxnSpPr>
      <xdr:spPr>
        <a:xfrm>
          <a:off x="19545300" y="6214908"/>
          <a:ext cx="889000" cy="53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106535</xdr:rowOff>
    </xdr:from>
    <xdr:to>
      <xdr:col>29</xdr:col>
      <xdr:colOff>568325</xdr:colOff>
      <xdr:row>39</xdr:row>
      <xdr:rowOff>36685</xdr:rowOff>
    </xdr:to>
    <xdr:sp macro="" textlink="">
      <xdr:nvSpPr>
        <xdr:cNvPr id="726" name="フローチャート : 判断 725"/>
        <xdr:cNvSpPr/>
      </xdr:nvSpPr>
      <xdr:spPr>
        <a:xfrm>
          <a:off x="20383500" y="662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53212</xdr:rowOff>
    </xdr:from>
    <xdr:ext cx="469744" cy="259045"/>
    <xdr:sp macro="" textlink="">
      <xdr:nvSpPr>
        <xdr:cNvPr id="727" name="テキスト ボックス 726"/>
        <xdr:cNvSpPr txBox="1"/>
      </xdr:nvSpPr>
      <xdr:spPr>
        <a:xfrm>
          <a:off x="20199427" y="639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42708</xdr:rowOff>
    </xdr:from>
    <xdr:to>
      <xdr:col>28</xdr:col>
      <xdr:colOff>314325</xdr:colOff>
      <xdr:row>36</xdr:row>
      <xdr:rowOff>64698</xdr:rowOff>
    </xdr:to>
    <xdr:cxnSp macro="">
      <xdr:nvCxnSpPr>
        <xdr:cNvPr id="728" name="直線コネクタ 727"/>
        <xdr:cNvCxnSpPr/>
      </xdr:nvCxnSpPr>
      <xdr:spPr>
        <a:xfrm flipV="1">
          <a:off x="18656300" y="6214908"/>
          <a:ext cx="889000" cy="2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56678</xdr:rowOff>
    </xdr:from>
    <xdr:to>
      <xdr:col>28</xdr:col>
      <xdr:colOff>365125</xdr:colOff>
      <xdr:row>38</xdr:row>
      <xdr:rowOff>158278</xdr:rowOff>
    </xdr:to>
    <xdr:sp macro="" textlink="">
      <xdr:nvSpPr>
        <xdr:cNvPr id="729" name="フローチャート : 判断 728"/>
        <xdr:cNvSpPr/>
      </xdr:nvSpPr>
      <xdr:spPr>
        <a:xfrm>
          <a:off x="19494500" y="657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149405</xdr:rowOff>
    </xdr:from>
    <xdr:ext cx="469744" cy="259045"/>
    <xdr:sp macro="" textlink="">
      <xdr:nvSpPr>
        <xdr:cNvPr id="730" name="テキスト ボックス 729"/>
        <xdr:cNvSpPr txBox="1"/>
      </xdr:nvSpPr>
      <xdr:spPr>
        <a:xfrm>
          <a:off x="19310427" y="66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84328</xdr:rowOff>
    </xdr:from>
    <xdr:to>
      <xdr:col>27</xdr:col>
      <xdr:colOff>161925</xdr:colOff>
      <xdr:row>39</xdr:row>
      <xdr:rowOff>14478</xdr:rowOff>
    </xdr:to>
    <xdr:sp macro="" textlink="">
      <xdr:nvSpPr>
        <xdr:cNvPr id="731" name="フローチャート : 判断 730"/>
        <xdr:cNvSpPr/>
      </xdr:nvSpPr>
      <xdr:spPr>
        <a:xfrm>
          <a:off x="18605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39</xdr:row>
      <xdr:rowOff>5605</xdr:rowOff>
    </xdr:from>
    <xdr:ext cx="469744" cy="259045"/>
    <xdr:sp macro="" textlink="">
      <xdr:nvSpPr>
        <xdr:cNvPr id="732" name="テキスト ボックス 731"/>
        <xdr:cNvSpPr txBox="1"/>
      </xdr:nvSpPr>
      <xdr:spPr>
        <a:xfrm>
          <a:off x="18421427"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3" name="テキスト ボックス 73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4" name="テキスト ボックス 73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5" name="テキスト ボックス 73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6" name="テキスト ボックス 73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7" name="テキスト ボックス 73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33</xdr:row>
      <xdr:rowOff>46119</xdr:rowOff>
    </xdr:from>
    <xdr:to>
      <xdr:col>32</xdr:col>
      <xdr:colOff>238125</xdr:colOff>
      <xdr:row>33</xdr:row>
      <xdr:rowOff>147719</xdr:rowOff>
    </xdr:to>
    <xdr:sp macro="" textlink="">
      <xdr:nvSpPr>
        <xdr:cNvPr id="738" name="円/楕円 737"/>
        <xdr:cNvSpPr/>
      </xdr:nvSpPr>
      <xdr:spPr>
        <a:xfrm>
          <a:off x="22110700" y="570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32</xdr:row>
      <xdr:rowOff>170596</xdr:rowOff>
    </xdr:from>
    <xdr:ext cx="469744" cy="259045"/>
    <xdr:sp macro="" textlink="">
      <xdr:nvSpPr>
        <xdr:cNvPr id="739" name="投資及び出資金該当値テキスト"/>
        <xdr:cNvSpPr txBox="1"/>
      </xdr:nvSpPr>
      <xdr:spPr>
        <a:xfrm>
          <a:off x="22212300" y="565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9,468</a:t>
          </a:r>
          <a:endParaRPr kumimoji="1" lang="ja-JP" altLang="en-US" sz="1000" b="1">
            <a:solidFill>
              <a:srgbClr val="FF0000"/>
            </a:solidFill>
            <a:latin typeface="ＭＳ Ｐゴシック"/>
          </a:endParaRPr>
        </a:p>
      </xdr:txBody>
    </xdr:sp>
    <xdr:clientData/>
  </xdr:oneCellAnchor>
  <xdr:twoCellAnchor>
    <xdr:from>
      <xdr:col>30</xdr:col>
      <xdr:colOff>669925</xdr:colOff>
      <xdr:row>29</xdr:row>
      <xdr:rowOff>151275</xdr:rowOff>
    </xdr:from>
    <xdr:to>
      <xdr:col>31</xdr:col>
      <xdr:colOff>85725</xdr:colOff>
      <xdr:row>30</xdr:row>
      <xdr:rowOff>81425</xdr:rowOff>
    </xdr:to>
    <xdr:sp macro="" textlink="">
      <xdr:nvSpPr>
        <xdr:cNvPr id="740" name="円/楕円 739"/>
        <xdr:cNvSpPr/>
      </xdr:nvSpPr>
      <xdr:spPr>
        <a:xfrm>
          <a:off x="21272500" y="512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28</xdr:row>
      <xdr:rowOff>97952</xdr:rowOff>
    </xdr:from>
    <xdr:ext cx="534377" cy="259045"/>
    <xdr:sp macro="" textlink="">
      <xdr:nvSpPr>
        <xdr:cNvPr id="741" name="テキスト ボックス 740"/>
        <xdr:cNvSpPr txBox="1"/>
      </xdr:nvSpPr>
      <xdr:spPr>
        <a:xfrm>
          <a:off x="21056111" y="48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14,802</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16728</xdr:rowOff>
    </xdr:from>
    <xdr:to>
      <xdr:col>29</xdr:col>
      <xdr:colOff>568325</xdr:colOff>
      <xdr:row>39</xdr:row>
      <xdr:rowOff>118328</xdr:rowOff>
    </xdr:to>
    <xdr:sp macro="" textlink="">
      <xdr:nvSpPr>
        <xdr:cNvPr id="742" name="円/楕円 741"/>
        <xdr:cNvSpPr/>
      </xdr:nvSpPr>
      <xdr:spPr>
        <a:xfrm>
          <a:off x="20383500" y="670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109455</xdr:rowOff>
    </xdr:from>
    <xdr:ext cx="378565" cy="259045"/>
    <xdr:sp macro="" textlink="">
      <xdr:nvSpPr>
        <xdr:cNvPr id="743" name="テキスト ボックス 742"/>
        <xdr:cNvSpPr txBox="1"/>
      </xdr:nvSpPr>
      <xdr:spPr>
        <a:xfrm>
          <a:off x="20245017" y="6796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a:t>
          </a:r>
          <a:endParaRPr kumimoji="1" lang="ja-JP" altLang="en-US" sz="1000" b="1">
            <a:solidFill>
              <a:srgbClr val="FF0000"/>
            </a:solidFill>
            <a:latin typeface="ＭＳ Ｐゴシック"/>
          </a:endParaRPr>
        </a:p>
      </xdr:txBody>
    </xdr:sp>
    <xdr:clientData/>
  </xdr:oneCellAnchor>
  <xdr:twoCellAnchor>
    <xdr:from>
      <xdr:col>28</xdr:col>
      <xdr:colOff>263525</xdr:colOff>
      <xdr:row>35</xdr:row>
      <xdr:rowOff>163358</xdr:rowOff>
    </xdr:from>
    <xdr:to>
      <xdr:col>28</xdr:col>
      <xdr:colOff>365125</xdr:colOff>
      <xdr:row>36</xdr:row>
      <xdr:rowOff>93508</xdr:rowOff>
    </xdr:to>
    <xdr:sp macro="" textlink="">
      <xdr:nvSpPr>
        <xdr:cNvPr id="744" name="円/楕円 743"/>
        <xdr:cNvSpPr/>
      </xdr:nvSpPr>
      <xdr:spPr>
        <a:xfrm>
          <a:off x="19494500" y="616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110035</xdr:rowOff>
    </xdr:from>
    <xdr:ext cx="469744" cy="259045"/>
    <xdr:sp macro="" textlink="">
      <xdr:nvSpPr>
        <xdr:cNvPr id="745" name="テキスト ボックス 744"/>
        <xdr:cNvSpPr txBox="1"/>
      </xdr:nvSpPr>
      <xdr:spPr>
        <a:xfrm>
          <a:off x="19310427" y="593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5,241</a:t>
          </a:r>
          <a:endParaRPr kumimoji="1" lang="ja-JP" altLang="en-US" sz="1000" b="1">
            <a:solidFill>
              <a:srgbClr val="FF0000"/>
            </a:solidFill>
            <a:latin typeface="ＭＳ Ｐゴシック"/>
          </a:endParaRPr>
        </a:p>
      </xdr:txBody>
    </xdr:sp>
    <xdr:clientData/>
  </xdr:oneCellAnchor>
  <xdr:twoCellAnchor>
    <xdr:from>
      <xdr:col>27</xdr:col>
      <xdr:colOff>60325</xdr:colOff>
      <xdr:row>36</xdr:row>
      <xdr:rowOff>13898</xdr:rowOff>
    </xdr:from>
    <xdr:to>
      <xdr:col>27</xdr:col>
      <xdr:colOff>161925</xdr:colOff>
      <xdr:row>36</xdr:row>
      <xdr:rowOff>115498</xdr:rowOff>
    </xdr:to>
    <xdr:sp macro="" textlink="">
      <xdr:nvSpPr>
        <xdr:cNvPr id="746" name="円/楕円 745"/>
        <xdr:cNvSpPr/>
      </xdr:nvSpPr>
      <xdr:spPr>
        <a:xfrm>
          <a:off x="18605500" y="618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132025</xdr:rowOff>
    </xdr:from>
    <xdr:ext cx="469744" cy="259045"/>
    <xdr:sp macro="" textlink="">
      <xdr:nvSpPr>
        <xdr:cNvPr id="747" name="テキスト ボックス 746"/>
        <xdr:cNvSpPr txBox="1"/>
      </xdr:nvSpPr>
      <xdr:spPr>
        <a:xfrm>
          <a:off x="18421427" y="596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5,039</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8" name="正方形/長方形 74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9" name="正方形/長方形 74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0" name="正方形/長方形 74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1" name="正方形/長方形 75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2" name="正方形/長方形 75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3" name="正方形/長方形 75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4" name="正方形/長方形 75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5" name="正方形/長方形 75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6" name="テキスト ボックス 75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7" name="直線コネクタ 75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8" name="直線コネクタ 75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9" name="テキスト ボックス 75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0" name="直線コネクタ 75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61" name="テキスト ボックス 76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62" name="直線コネクタ 76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63" name="テキスト ボックス 76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4" name="直線コネクタ 76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5" name="テキスト ボックス 76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6" name="直線コネクタ 76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7" name="テキスト ボックス 76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8" name="直線コネクタ 76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9" name="テキスト ボックス 76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84874</xdr:rowOff>
    </xdr:from>
    <xdr:to>
      <xdr:col>32</xdr:col>
      <xdr:colOff>186689</xdr:colOff>
      <xdr:row>59</xdr:row>
      <xdr:rowOff>44450</xdr:rowOff>
    </xdr:to>
    <xdr:cxnSp macro="">
      <xdr:nvCxnSpPr>
        <xdr:cNvPr id="771" name="直線コネクタ 770"/>
        <xdr:cNvCxnSpPr/>
      </xdr:nvCxnSpPr>
      <xdr:spPr>
        <a:xfrm flipV="1">
          <a:off x="22159595" y="8657374"/>
          <a:ext cx="1269"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72"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3" name="直線コネクタ 77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31551</xdr:rowOff>
    </xdr:from>
    <xdr:ext cx="534377" cy="259045"/>
    <xdr:sp macro="" textlink="">
      <xdr:nvSpPr>
        <xdr:cNvPr id="774" name="貸付金最大値テキスト"/>
        <xdr:cNvSpPr txBox="1"/>
      </xdr:nvSpPr>
      <xdr:spPr>
        <a:xfrm>
          <a:off x="22212300" y="843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39,439</a:t>
          </a:r>
          <a:endParaRPr kumimoji="1" lang="ja-JP" altLang="en-US" sz="1000" b="1">
            <a:latin typeface="ＭＳ Ｐゴシック"/>
          </a:endParaRPr>
        </a:p>
      </xdr:txBody>
    </xdr:sp>
    <xdr:clientData/>
  </xdr:oneCellAnchor>
  <xdr:twoCellAnchor>
    <xdr:from>
      <xdr:col>32</xdr:col>
      <xdr:colOff>98425</xdr:colOff>
      <xdr:row>50</xdr:row>
      <xdr:rowOff>84874</xdr:rowOff>
    </xdr:from>
    <xdr:to>
      <xdr:col>32</xdr:col>
      <xdr:colOff>276225</xdr:colOff>
      <xdr:row>50</xdr:row>
      <xdr:rowOff>84874</xdr:rowOff>
    </xdr:to>
    <xdr:cxnSp macro="">
      <xdr:nvCxnSpPr>
        <xdr:cNvPr id="775" name="直線コネクタ 774"/>
        <xdr:cNvCxnSpPr/>
      </xdr:nvCxnSpPr>
      <xdr:spPr>
        <a:xfrm>
          <a:off x="22072600" y="8657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101562</xdr:rowOff>
    </xdr:from>
    <xdr:to>
      <xdr:col>32</xdr:col>
      <xdr:colOff>187325</xdr:colOff>
      <xdr:row>56</xdr:row>
      <xdr:rowOff>108496</xdr:rowOff>
    </xdr:to>
    <xdr:cxnSp macro="">
      <xdr:nvCxnSpPr>
        <xdr:cNvPr id="776" name="直線コネクタ 775"/>
        <xdr:cNvCxnSpPr/>
      </xdr:nvCxnSpPr>
      <xdr:spPr>
        <a:xfrm>
          <a:off x="21323300" y="9702762"/>
          <a:ext cx="8382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73194</xdr:rowOff>
    </xdr:from>
    <xdr:ext cx="469744" cy="259045"/>
    <xdr:sp macro="" textlink="">
      <xdr:nvSpPr>
        <xdr:cNvPr id="777" name="貸付金平均値テキスト"/>
        <xdr:cNvSpPr txBox="1"/>
      </xdr:nvSpPr>
      <xdr:spPr>
        <a:xfrm>
          <a:off x="22212300" y="9845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6,346</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94767</xdr:rowOff>
    </xdr:from>
    <xdr:to>
      <xdr:col>32</xdr:col>
      <xdr:colOff>238125</xdr:colOff>
      <xdr:row>58</xdr:row>
      <xdr:rowOff>24917</xdr:rowOff>
    </xdr:to>
    <xdr:sp macro="" textlink="">
      <xdr:nvSpPr>
        <xdr:cNvPr id="778" name="フローチャート : 判断 777"/>
        <xdr:cNvSpPr/>
      </xdr:nvSpPr>
      <xdr:spPr>
        <a:xfrm>
          <a:off x="22110700" y="98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101562</xdr:rowOff>
    </xdr:from>
    <xdr:to>
      <xdr:col>31</xdr:col>
      <xdr:colOff>34925</xdr:colOff>
      <xdr:row>56</xdr:row>
      <xdr:rowOff>141262</xdr:rowOff>
    </xdr:to>
    <xdr:cxnSp macro="">
      <xdr:nvCxnSpPr>
        <xdr:cNvPr id="779" name="直線コネクタ 778"/>
        <xdr:cNvCxnSpPr/>
      </xdr:nvCxnSpPr>
      <xdr:spPr>
        <a:xfrm flipV="1">
          <a:off x="20434300" y="9702762"/>
          <a:ext cx="8890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70079</xdr:rowOff>
    </xdr:from>
    <xdr:to>
      <xdr:col>31</xdr:col>
      <xdr:colOff>85725</xdr:colOff>
      <xdr:row>58</xdr:row>
      <xdr:rowOff>229</xdr:rowOff>
    </xdr:to>
    <xdr:sp macro="" textlink="">
      <xdr:nvSpPr>
        <xdr:cNvPr id="780" name="フローチャート : 判断 779"/>
        <xdr:cNvSpPr/>
      </xdr:nvSpPr>
      <xdr:spPr>
        <a:xfrm>
          <a:off x="212725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162806</xdr:rowOff>
    </xdr:from>
    <xdr:ext cx="469744" cy="259045"/>
    <xdr:sp macro="" textlink="">
      <xdr:nvSpPr>
        <xdr:cNvPr id="781" name="テキスト ボックス 780"/>
        <xdr:cNvSpPr txBox="1"/>
      </xdr:nvSpPr>
      <xdr:spPr>
        <a:xfrm>
          <a:off x="21088427" y="993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6,994</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87617</xdr:rowOff>
    </xdr:from>
    <xdr:to>
      <xdr:col>29</xdr:col>
      <xdr:colOff>517525</xdr:colOff>
      <xdr:row>56</xdr:row>
      <xdr:rowOff>141262</xdr:rowOff>
    </xdr:to>
    <xdr:cxnSp macro="">
      <xdr:nvCxnSpPr>
        <xdr:cNvPr id="782" name="直線コネクタ 781"/>
        <xdr:cNvCxnSpPr/>
      </xdr:nvCxnSpPr>
      <xdr:spPr>
        <a:xfrm>
          <a:off x="19545300" y="9688817"/>
          <a:ext cx="889000" cy="5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110045</xdr:rowOff>
    </xdr:from>
    <xdr:to>
      <xdr:col>29</xdr:col>
      <xdr:colOff>568325</xdr:colOff>
      <xdr:row>58</xdr:row>
      <xdr:rowOff>40195</xdr:rowOff>
    </xdr:to>
    <xdr:sp macro="" textlink="">
      <xdr:nvSpPr>
        <xdr:cNvPr id="783" name="フローチャート : 判断 782"/>
        <xdr:cNvSpPr/>
      </xdr:nvSpPr>
      <xdr:spPr>
        <a:xfrm>
          <a:off x="20383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31322</xdr:rowOff>
    </xdr:from>
    <xdr:ext cx="469744" cy="259045"/>
    <xdr:sp macro="" textlink="">
      <xdr:nvSpPr>
        <xdr:cNvPr id="784" name="テキスト ボックス 783"/>
        <xdr:cNvSpPr txBox="1"/>
      </xdr:nvSpPr>
      <xdr:spPr>
        <a:xfrm>
          <a:off x="20199427" y="997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5,945</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73749</xdr:rowOff>
    </xdr:from>
    <xdr:to>
      <xdr:col>28</xdr:col>
      <xdr:colOff>314325</xdr:colOff>
      <xdr:row>56</xdr:row>
      <xdr:rowOff>87617</xdr:rowOff>
    </xdr:to>
    <xdr:cxnSp macro="">
      <xdr:nvCxnSpPr>
        <xdr:cNvPr id="785" name="直線コネクタ 784"/>
        <xdr:cNvCxnSpPr/>
      </xdr:nvCxnSpPr>
      <xdr:spPr>
        <a:xfrm>
          <a:off x="18656300" y="9674949"/>
          <a:ext cx="8890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94691</xdr:rowOff>
    </xdr:from>
    <xdr:to>
      <xdr:col>28</xdr:col>
      <xdr:colOff>365125</xdr:colOff>
      <xdr:row>58</xdr:row>
      <xdr:rowOff>24841</xdr:rowOff>
    </xdr:to>
    <xdr:sp macro="" textlink="">
      <xdr:nvSpPr>
        <xdr:cNvPr id="786" name="フローチャート : 判断 785"/>
        <xdr:cNvSpPr/>
      </xdr:nvSpPr>
      <xdr:spPr>
        <a:xfrm>
          <a:off x="19494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15968</xdr:rowOff>
    </xdr:from>
    <xdr:ext cx="469744" cy="259045"/>
    <xdr:sp macro="" textlink="">
      <xdr:nvSpPr>
        <xdr:cNvPr id="787" name="テキスト ボックス 786"/>
        <xdr:cNvSpPr txBox="1"/>
      </xdr:nvSpPr>
      <xdr:spPr>
        <a:xfrm>
          <a:off x="19310427" y="996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6,348</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70726</xdr:rowOff>
    </xdr:from>
    <xdr:to>
      <xdr:col>27</xdr:col>
      <xdr:colOff>161925</xdr:colOff>
      <xdr:row>58</xdr:row>
      <xdr:rowOff>876</xdr:rowOff>
    </xdr:to>
    <xdr:sp macro="" textlink="">
      <xdr:nvSpPr>
        <xdr:cNvPr id="788" name="フローチャート : 判断 787"/>
        <xdr:cNvSpPr/>
      </xdr:nvSpPr>
      <xdr:spPr>
        <a:xfrm>
          <a:off x="18605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163453</xdr:rowOff>
    </xdr:from>
    <xdr:ext cx="469744" cy="259045"/>
    <xdr:sp macro="" textlink="">
      <xdr:nvSpPr>
        <xdr:cNvPr id="789" name="テキスト ボックス 788"/>
        <xdr:cNvSpPr txBox="1"/>
      </xdr:nvSpPr>
      <xdr:spPr>
        <a:xfrm>
          <a:off x="18421427" y="99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6,977</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0" name="テキスト ボックス 78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1" name="テキスト ボックス 79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2" name="テキスト ボックス 79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3" name="テキスト ボックス 79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4" name="テキスト ボックス 79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57696</xdr:rowOff>
    </xdr:from>
    <xdr:to>
      <xdr:col>32</xdr:col>
      <xdr:colOff>238125</xdr:colOff>
      <xdr:row>56</xdr:row>
      <xdr:rowOff>159296</xdr:rowOff>
    </xdr:to>
    <xdr:sp macro="" textlink="">
      <xdr:nvSpPr>
        <xdr:cNvPr id="795" name="円/楕円 794"/>
        <xdr:cNvSpPr/>
      </xdr:nvSpPr>
      <xdr:spPr>
        <a:xfrm>
          <a:off x="22110700" y="965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80573</xdr:rowOff>
    </xdr:from>
    <xdr:ext cx="534377" cy="259045"/>
    <xdr:sp macro="" textlink="">
      <xdr:nvSpPr>
        <xdr:cNvPr id="796" name="貸付金該当値テキスト"/>
        <xdr:cNvSpPr txBox="1"/>
      </xdr:nvSpPr>
      <xdr:spPr>
        <a:xfrm>
          <a:off x="22212300" y="951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11,819</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50762</xdr:rowOff>
    </xdr:from>
    <xdr:to>
      <xdr:col>31</xdr:col>
      <xdr:colOff>85725</xdr:colOff>
      <xdr:row>56</xdr:row>
      <xdr:rowOff>152362</xdr:rowOff>
    </xdr:to>
    <xdr:sp macro="" textlink="">
      <xdr:nvSpPr>
        <xdr:cNvPr id="797" name="円/楕円 796"/>
        <xdr:cNvSpPr/>
      </xdr:nvSpPr>
      <xdr:spPr>
        <a:xfrm>
          <a:off x="21272500" y="965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168889</xdr:rowOff>
    </xdr:from>
    <xdr:ext cx="534377" cy="259045"/>
    <xdr:sp macro="" textlink="">
      <xdr:nvSpPr>
        <xdr:cNvPr id="798" name="テキスト ボックス 797"/>
        <xdr:cNvSpPr txBox="1"/>
      </xdr:nvSpPr>
      <xdr:spPr>
        <a:xfrm>
          <a:off x="21056111" y="94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12,001</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90462</xdr:rowOff>
    </xdr:from>
    <xdr:to>
      <xdr:col>29</xdr:col>
      <xdr:colOff>568325</xdr:colOff>
      <xdr:row>57</xdr:row>
      <xdr:rowOff>20612</xdr:rowOff>
    </xdr:to>
    <xdr:sp macro="" textlink="">
      <xdr:nvSpPr>
        <xdr:cNvPr id="799" name="円/楕円 798"/>
        <xdr:cNvSpPr/>
      </xdr:nvSpPr>
      <xdr:spPr>
        <a:xfrm>
          <a:off x="20383500" y="969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55</xdr:row>
      <xdr:rowOff>37139</xdr:rowOff>
    </xdr:from>
    <xdr:ext cx="534377" cy="259045"/>
    <xdr:sp macro="" textlink="">
      <xdr:nvSpPr>
        <xdr:cNvPr id="800" name="テキスト ボックス 799"/>
        <xdr:cNvSpPr txBox="1"/>
      </xdr:nvSpPr>
      <xdr:spPr>
        <a:xfrm>
          <a:off x="20167111" y="946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10,959</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36817</xdr:rowOff>
    </xdr:from>
    <xdr:to>
      <xdr:col>28</xdr:col>
      <xdr:colOff>365125</xdr:colOff>
      <xdr:row>56</xdr:row>
      <xdr:rowOff>138417</xdr:rowOff>
    </xdr:to>
    <xdr:sp macro="" textlink="">
      <xdr:nvSpPr>
        <xdr:cNvPr id="801" name="円/楕円 800"/>
        <xdr:cNvSpPr/>
      </xdr:nvSpPr>
      <xdr:spPr>
        <a:xfrm>
          <a:off x="19494500" y="963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154944</xdr:rowOff>
    </xdr:from>
    <xdr:ext cx="534377" cy="259045"/>
    <xdr:sp macro="" textlink="">
      <xdr:nvSpPr>
        <xdr:cNvPr id="802" name="テキスト ボックス 801"/>
        <xdr:cNvSpPr txBox="1"/>
      </xdr:nvSpPr>
      <xdr:spPr>
        <a:xfrm>
          <a:off x="19278111" y="941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12,367</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22949</xdr:rowOff>
    </xdr:from>
    <xdr:to>
      <xdr:col>27</xdr:col>
      <xdr:colOff>161925</xdr:colOff>
      <xdr:row>56</xdr:row>
      <xdr:rowOff>124549</xdr:rowOff>
    </xdr:to>
    <xdr:sp macro="" textlink="">
      <xdr:nvSpPr>
        <xdr:cNvPr id="803" name="円/楕円 802"/>
        <xdr:cNvSpPr/>
      </xdr:nvSpPr>
      <xdr:spPr>
        <a:xfrm>
          <a:off x="18605500" y="96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54</xdr:row>
      <xdr:rowOff>141076</xdr:rowOff>
    </xdr:from>
    <xdr:ext cx="534377" cy="259045"/>
    <xdr:sp macro="" textlink="">
      <xdr:nvSpPr>
        <xdr:cNvPr id="804" name="テキスト ボックス 803"/>
        <xdr:cNvSpPr txBox="1"/>
      </xdr:nvSpPr>
      <xdr:spPr>
        <a:xfrm>
          <a:off x="18389111" y="93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12,731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5" name="正方形/長方形 80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6" name="正方形/長方形 80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7" name="正方形/長方形 80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8" name="正方形/長方形 80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9" name="正方形/長方形 80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0" name="正方形/長方形 80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1" name="正方形/長方形 81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2" name="正方形/長方形 81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3" name="テキスト ボックス 81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4" name="直線コネクタ 81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80</xdr:row>
      <xdr:rowOff>111777</xdr:rowOff>
    </xdr:from>
    <xdr:ext cx="531299" cy="259045"/>
    <xdr:sp macro="" textlink="">
      <xdr:nvSpPr>
        <xdr:cNvPr id="815" name="テキスト ボックス 81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6" name="直線コネクタ 815"/>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7" name="テキスト ボックス 816"/>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8" name="直線コネクタ 817"/>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9" name="テキスト ボックス 818"/>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0" name="直線コネクタ 819"/>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1" name="テキスト ボックス 820"/>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22" name="直線コネクタ 821"/>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23" name="テキスト ボックス 822"/>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24" name="直線コネクタ 823"/>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21970</xdr:rowOff>
    </xdr:from>
    <xdr:ext cx="531299" cy="259045"/>
    <xdr:sp macro="" textlink="">
      <xdr:nvSpPr>
        <xdr:cNvPr id="825" name="テキスト ボックス 824"/>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6" name="直線コネクタ 825"/>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38299</xdr:rowOff>
    </xdr:from>
    <xdr:ext cx="531299" cy="259045"/>
    <xdr:sp macro="" textlink="">
      <xdr:nvSpPr>
        <xdr:cNvPr id="827" name="テキスト ボックス 826"/>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8" name="直線コネクタ 82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67</xdr:row>
      <xdr:rowOff>54627</xdr:rowOff>
    </xdr:from>
    <xdr:ext cx="531299" cy="259045"/>
    <xdr:sp macro="" textlink="">
      <xdr:nvSpPr>
        <xdr:cNvPr id="829" name="テキスト ボックス 828"/>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158869</xdr:rowOff>
    </xdr:from>
    <xdr:to>
      <xdr:col>32</xdr:col>
      <xdr:colOff>186689</xdr:colOff>
      <xdr:row>78</xdr:row>
      <xdr:rowOff>90421</xdr:rowOff>
    </xdr:to>
    <xdr:cxnSp macro="">
      <xdr:nvCxnSpPr>
        <xdr:cNvPr id="831" name="直線コネクタ 830"/>
        <xdr:cNvCxnSpPr/>
      </xdr:nvCxnSpPr>
      <xdr:spPr>
        <a:xfrm flipV="1">
          <a:off x="22159595" y="12160369"/>
          <a:ext cx="1269" cy="1303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94248</xdr:rowOff>
    </xdr:from>
    <xdr:ext cx="534377" cy="259045"/>
    <xdr:sp macro="" textlink="">
      <xdr:nvSpPr>
        <xdr:cNvPr id="832" name="繰出金最小値テキスト"/>
        <xdr:cNvSpPr txBox="1"/>
      </xdr:nvSpPr>
      <xdr:spPr>
        <a:xfrm>
          <a:off x="22212300" y="1346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25,509</a:t>
          </a:r>
          <a:endParaRPr kumimoji="1" lang="ja-JP" altLang="en-US" sz="1000" b="1">
            <a:latin typeface="ＭＳ Ｐゴシック"/>
          </a:endParaRPr>
        </a:p>
      </xdr:txBody>
    </xdr:sp>
    <xdr:clientData/>
  </xdr:oneCellAnchor>
  <xdr:twoCellAnchor>
    <xdr:from>
      <xdr:col>32</xdr:col>
      <xdr:colOff>98425</xdr:colOff>
      <xdr:row>78</xdr:row>
      <xdr:rowOff>90421</xdr:rowOff>
    </xdr:from>
    <xdr:to>
      <xdr:col>32</xdr:col>
      <xdr:colOff>276225</xdr:colOff>
      <xdr:row>78</xdr:row>
      <xdr:rowOff>90421</xdr:rowOff>
    </xdr:to>
    <xdr:cxnSp macro="">
      <xdr:nvCxnSpPr>
        <xdr:cNvPr id="833" name="直線コネクタ 832"/>
        <xdr:cNvCxnSpPr/>
      </xdr:nvCxnSpPr>
      <xdr:spPr>
        <a:xfrm>
          <a:off x="22072600" y="13463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105546</xdr:rowOff>
    </xdr:from>
    <xdr:ext cx="534377" cy="259045"/>
    <xdr:sp macro="" textlink="">
      <xdr:nvSpPr>
        <xdr:cNvPr id="834" name="繰出金最大値テキスト"/>
        <xdr:cNvSpPr txBox="1"/>
      </xdr:nvSpPr>
      <xdr:spPr>
        <a:xfrm>
          <a:off x="22212300" y="1193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65,413</a:t>
          </a:r>
          <a:endParaRPr kumimoji="1" lang="ja-JP" altLang="en-US" sz="1000" b="1">
            <a:latin typeface="ＭＳ Ｐゴシック"/>
          </a:endParaRPr>
        </a:p>
      </xdr:txBody>
    </xdr:sp>
    <xdr:clientData/>
  </xdr:oneCellAnchor>
  <xdr:twoCellAnchor>
    <xdr:from>
      <xdr:col>32</xdr:col>
      <xdr:colOff>98425</xdr:colOff>
      <xdr:row>70</xdr:row>
      <xdr:rowOff>158869</xdr:rowOff>
    </xdr:from>
    <xdr:to>
      <xdr:col>32</xdr:col>
      <xdr:colOff>276225</xdr:colOff>
      <xdr:row>70</xdr:row>
      <xdr:rowOff>158869</xdr:rowOff>
    </xdr:to>
    <xdr:cxnSp macro="">
      <xdr:nvCxnSpPr>
        <xdr:cNvPr id="835" name="直線コネクタ 834"/>
        <xdr:cNvCxnSpPr/>
      </xdr:nvCxnSpPr>
      <xdr:spPr>
        <a:xfrm>
          <a:off x="22072600" y="1216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65862</xdr:rowOff>
    </xdr:from>
    <xdr:to>
      <xdr:col>32</xdr:col>
      <xdr:colOff>187325</xdr:colOff>
      <xdr:row>75</xdr:row>
      <xdr:rowOff>114391</xdr:rowOff>
    </xdr:to>
    <xdr:cxnSp macro="">
      <xdr:nvCxnSpPr>
        <xdr:cNvPr id="836" name="直線コネクタ 835"/>
        <xdr:cNvCxnSpPr/>
      </xdr:nvCxnSpPr>
      <xdr:spPr>
        <a:xfrm flipV="1">
          <a:off x="21323300" y="12924612"/>
          <a:ext cx="838200" cy="4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121378</xdr:rowOff>
    </xdr:from>
    <xdr:ext cx="534377" cy="259045"/>
    <xdr:sp macro="" textlink="">
      <xdr:nvSpPr>
        <xdr:cNvPr id="837" name="繰出金平均値テキスト"/>
        <xdr:cNvSpPr txBox="1"/>
      </xdr:nvSpPr>
      <xdr:spPr>
        <a:xfrm>
          <a:off x="22212300" y="12637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44,706</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98501</xdr:rowOff>
    </xdr:from>
    <xdr:to>
      <xdr:col>32</xdr:col>
      <xdr:colOff>238125</xdr:colOff>
      <xdr:row>75</xdr:row>
      <xdr:rowOff>28651</xdr:rowOff>
    </xdr:to>
    <xdr:sp macro="" textlink="">
      <xdr:nvSpPr>
        <xdr:cNvPr id="838" name="フローチャート : 判断 837"/>
        <xdr:cNvSpPr/>
      </xdr:nvSpPr>
      <xdr:spPr>
        <a:xfrm>
          <a:off x="221107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72</xdr:row>
      <xdr:rowOff>40651</xdr:rowOff>
    </xdr:from>
    <xdr:to>
      <xdr:col>31</xdr:col>
      <xdr:colOff>34925</xdr:colOff>
      <xdr:row>75</xdr:row>
      <xdr:rowOff>114391</xdr:rowOff>
    </xdr:to>
    <xdr:cxnSp macro="">
      <xdr:nvCxnSpPr>
        <xdr:cNvPr id="839" name="直線コネクタ 838"/>
        <xdr:cNvCxnSpPr/>
      </xdr:nvCxnSpPr>
      <xdr:spPr>
        <a:xfrm>
          <a:off x="20434300" y="12385051"/>
          <a:ext cx="889000" cy="58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138049</xdr:rowOff>
    </xdr:from>
    <xdr:to>
      <xdr:col>31</xdr:col>
      <xdr:colOff>85725</xdr:colOff>
      <xdr:row>75</xdr:row>
      <xdr:rowOff>68199</xdr:rowOff>
    </xdr:to>
    <xdr:sp macro="" textlink="">
      <xdr:nvSpPr>
        <xdr:cNvPr id="840" name="フローチャート : 判断 839"/>
        <xdr:cNvSpPr/>
      </xdr:nvSpPr>
      <xdr:spPr>
        <a:xfrm>
          <a:off x="21272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84726</xdr:rowOff>
    </xdr:from>
    <xdr:ext cx="534377" cy="259045"/>
    <xdr:sp macro="" textlink="">
      <xdr:nvSpPr>
        <xdr:cNvPr id="841" name="テキスト ボックス 840"/>
        <xdr:cNvSpPr txBox="1"/>
      </xdr:nvSpPr>
      <xdr:spPr>
        <a:xfrm>
          <a:off x="21056111" y="126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43,495</a:t>
          </a:r>
          <a:endParaRPr kumimoji="1" lang="ja-JP" altLang="en-US" sz="1000" b="1">
            <a:solidFill>
              <a:srgbClr val="000080"/>
            </a:solidFill>
            <a:latin typeface="ＭＳ Ｐゴシック"/>
          </a:endParaRPr>
        </a:p>
      </xdr:txBody>
    </xdr:sp>
    <xdr:clientData/>
  </xdr:oneCellAnchor>
  <xdr:twoCellAnchor>
    <xdr:from>
      <xdr:col>28</xdr:col>
      <xdr:colOff>314325</xdr:colOff>
      <xdr:row>72</xdr:row>
      <xdr:rowOff>40651</xdr:rowOff>
    </xdr:from>
    <xdr:to>
      <xdr:col>29</xdr:col>
      <xdr:colOff>517525</xdr:colOff>
      <xdr:row>72</xdr:row>
      <xdr:rowOff>144794</xdr:rowOff>
    </xdr:to>
    <xdr:cxnSp macro="">
      <xdr:nvCxnSpPr>
        <xdr:cNvPr id="842" name="直線コネクタ 841"/>
        <xdr:cNvCxnSpPr/>
      </xdr:nvCxnSpPr>
      <xdr:spPr>
        <a:xfrm flipV="1">
          <a:off x="19545300" y="12385051"/>
          <a:ext cx="889000" cy="10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90827</xdr:rowOff>
    </xdr:from>
    <xdr:to>
      <xdr:col>29</xdr:col>
      <xdr:colOff>568325</xdr:colOff>
      <xdr:row>76</xdr:row>
      <xdr:rowOff>20977</xdr:rowOff>
    </xdr:to>
    <xdr:sp macro="" textlink="">
      <xdr:nvSpPr>
        <xdr:cNvPr id="843" name="フローチャート : 判断 842"/>
        <xdr:cNvSpPr/>
      </xdr:nvSpPr>
      <xdr:spPr>
        <a:xfrm>
          <a:off x="20383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12104</xdr:rowOff>
    </xdr:from>
    <xdr:ext cx="534377" cy="259045"/>
    <xdr:sp macro="" textlink="">
      <xdr:nvSpPr>
        <xdr:cNvPr id="844" name="テキスト ボックス 843"/>
        <xdr:cNvSpPr txBox="1"/>
      </xdr:nvSpPr>
      <xdr:spPr>
        <a:xfrm>
          <a:off x="20167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39,691</a:t>
          </a:r>
          <a:endParaRPr kumimoji="1" lang="ja-JP" altLang="en-US" sz="1000" b="1">
            <a:solidFill>
              <a:srgbClr val="000080"/>
            </a:solidFill>
            <a:latin typeface="ＭＳ Ｐゴシック"/>
          </a:endParaRPr>
        </a:p>
      </xdr:txBody>
    </xdr:sp>
    <xdr:clientData/>
  </xdr:oneCellAnchor>
  <xdr:twoCellAnchor>
    <xdr:from>
      <xdr:col>27</xdr:col>
      <xdr:colOff>111125</xdr:colOff>
      <xdr:row>72</xdr:row>
      <xdr:rowOff>114162</xdr:rowOff>
    </xdr:from>
    <xdr:to>
      <xdr:col>28</xdr:col>
      <xdr:colOff>314325</xdr:colOff>
      <xdr:row>72</xdr:row>
      <xdr:rowOff>144794</xdr:rowOff>
    </xdr:to>
    <xdr:cxnSp macro="">
      <xdr:nvCxnSpPr>
        <xdr:cNvPr id="845" name="直線コネクタ 844"/>
        <xdr:cNvCxnSpPr/>
      </xdr:nvCxnSpPr>
      <xdr:spPr>
        <a:xfrm>
          <a:off x="18656300" y="12458562"/>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120055</xdr:rowOff>
    </xdr:from>
    <xdr:to>
      <xdr:col>28</xdr:col>
      <xdr:colOff>365125</xdr:colOff>
      <xdr:row>76</xdr:row>
      <xdr:rowOff>50205</xdr:rowOff>
    </xdr:to>
    <xdr:sp macro="" textlink="">
      <xdr:nvSpPr>
        <xdr:cNvPr id="846" name="フローチャート : 判断 845"/>
        <xdr:cNvSpPr/>
      </xdr:nvSpPr>
      <xdr:spPr>
        <a:xfrm>
          <a:off x="19494500" y="1297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41332</xdr:rowOff>
    </xdr:from>
    <xdr:ext cx="534377" cy="259045"/>
    <xdr:sp macro="" textlink="">
      <xdr:nvSpPr>
        <xdr:cNvPr id="847" name="テキスト ボックス 846"/>
        <xdr:cNvSpPr txBox="1"/>
      </xdr:nvSpPr>
      <xdr:spPr>
        <a:xfrm>
          <a:off x="19278111" y="1307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38,796</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148499</xdr:rowOff>
    </xdr:from>
    <xdr:to>
      <xdr:col>27</xdr:col>
      <xdr:colOff>161925</xdr:colOff>
      <xdr:row>76</xdr:row>
      <xdr:rowOff>78649</xdr:rowOff>
    </xdr:to>
    <xdr:sp macro="" textlink="">
      <xdr:nvSpPr>
        <xdr:cNvPr id="848" name="フローチャート : 判断 847"/>
        <xdr:cNvSpPr/>
      </xdr:nvSpPr>
      <xdr:spPr>
        <a:xfrm>
          <a:off x="18605500" y="1300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69776</xdr:rowOff>
    </xdr:from>
    <xdr:ext cx="534377" cy="259045"/>
    <xdr:sp macro="" textlink="">
      <xdr:nvSpPr>
        <xdr:cNvPr id="849" name="テキスト ボックス 848"/>
        <xdr:cNvSpPr txBox="1"/>
      </xdr:nvSpPr>
      <xdr:spPr>
        <a:xfrm>
          <a:off x="18389111" y="1309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37,925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0" name="テキスト ボックス 84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1" name="テキスト ボックス 85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2" name="テキスト ボックス 85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3" name="テキスト ボックス 85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4" name="テキスト ボックス 85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75</xdr:row>
      <xdr:rowOff>15062</xdr:rowOff>
    </xdr:from>
    <xdr:to>
      <xdr:col>32</xdr:col>
      <xdr:colOff>238125</xdr:colOff>
      <xdr:row>75</xdr:row>
      <xdr:rowOff>116662</xdr:rowOff>
    </xdr:to>
    <xdr:sp macro="" textlink="">
      <xdr:nvSpPr>
        <xdr:cNvPr id="855" name="円/楕円 854"/>
        <xdr:cNvSpPr/>
      </xdr:nvSpPr>
      <xdr:spPr>
        <a:xfrm>
          <a:off x="22110700" y="1287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164939</xdr:rowOff>
    </xdr:from>
    <xdr:ext cx="534377" cy="259045"/>
    <xdr:sp macro="" textlink="">
      <xdr:nvSpPr>
        <xdr:cNvPr id="856" name="繰出金該当値テキスト"/>
        <xdr:cNvSpPr txBox="1"/>
      </xdr:nvSpPr>
      <xdr:spPr>
        <a:xfrm>
          <a:off x="22212300" y="1285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42,011</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63591</xdr:rowOff>
    </xdr:from>
    <xdr:to>
      <xdr:col>31</xdr:col>
      <xdr:colOff>85725</xdr:colOff>
      <xdr:row>75</xdr:row>
      <xdr:rowOff>165190</xdr:rowOff>
    </xdr:to>
    <xdr:sp macro="" textlink="">
      <xdr:nvSpPr>
        <xdr:cNvPr id="857" name="円/楕円 856"/>
        <xdr:cNvSpPr/>
      </xdr:nvSpPr>
      <xdr:spPr>
        <a:xfrm>
          <a:off x="21272500" y="129223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156318</xdr:rowOff>
    </xdr:from>
    <xdr:ext cx="534377" cy="259045"/>
    <xdr:sp macro="" textlink="">
      <xdr:nvSpPr>
        <xdr:cNvPr id="858" name="テキスト ボックス 857"/>
        <xdr:cNvSpPr txBox="1"/>
      </xdr:nvSpPr>
      <xdr:spPr>
        <a:xfrm>
          <a:off x="21056111" y="130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40,525</a:t>
          </a:r>
          <a:endParaRPr kumimoji="1" lang="ja-JP" altLang="en-US" sz="1000" b="1">
            <a:solidFill>
              <a:srgbClr val="FF0000"/>
            </a:solidFill>
            <a:latin typeface="ＭＳ Ｐゴシック"/>
          </a:endParaRPr>
        </a:p>
      </xdr:txBody>
    </xdr:sp>
    <xdr:clientData/>
  </xdr:oneCellAnchor>
  <xdr:twoCellAnchor>
    <xdr:from>
      <xdr:col>29</xdr:col>
      <xdr:colOff>466725</xdr:colOff>
      <xdr:row>71</xdr:row>
      <xdr:rowOff>161301</xdr:rowOff>
    </xdr:from>
    <xdr:to>
      <xdr:col>29</xdr:col>
      <xdr:colOff>568325</xdr:colOff>
      <xdr:row>72</xdr:row>
      <xdr:rowOff>91451</xdr:rowOff>
    </xdr:to>
    <xdr:sp macro="" textlink="">
      <xdr:nvSpPr>
        <xdr:cNvPr id="859" name="円/楕円 858"/>
        <xdr:cNvSpPr/>
      </xdr:nvSpPr>
      <xdr:spPr>
        <a:xfrm>
          <a:off x="20383500" y="1233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70</xdr:row>
      <xdr:rowOff>107978</xdr:rowOff>
    </xdr:from>
    <xdr:ext cx="534377" cy="259045"/>
    <xdr:sp macro="" textlink="">
      <xdr:nvSpPr>
        <xdr:cNvPr id="860" name="テキスト ボックス 859"/>
        <xdr:cNvSpPr txBox="1"/>
      </xdr:nvSpPr>
      <xdr:spPr>
        <a:xfrm>
          <a:off x="20167111" y="1210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58,533</a:t>
          </a:r>
          <a:endParaRPr kumimoji="1" lang="ja-JP" altLang="en-US" sz="1000" b="1">
            <a:solidFill>
              <a:srgbClr val="FF0000"/>
            </a:solidFill>
            <a:latin typeface="ＭＳ Ｐゴシック"/>
          </a:endParaRPr>
        </a:p>
      </xdr:txBody>
    </xdr:sp>
    <xdr:clientData/>
  </xdr:oneCellAnchor>
  <xdr:twoCellAnchor>
    <xdr:from>
      <xdr:col>28</xdr:col>
      <xdr:colOff>263525</xdr:colOff>
      <xdr:row>72</xdr:row>
      <xdr:rowOff>93994</xdr:rowOff>
    </xdr:from>
    <xdr:to>
      <xdr:col>28</xdr:col>
      <xdr:colOff>365125</xdr:colOff>
      <xdr:row>73</xdr:row>
      <xdr:rowOff>24144</xdr:rowOff>
    </xdr:to>
    <xdr:sp macro="" textlink="">
      <xdr:nvSpPr>
        <xdr:cNvPr id="861" name="円/楕円 860"/>
        <xdr:cNvSpPr/>
      </xdr:nvSpPr>
      <xdr:spPr>
        <a:xfrm>
          <a:off x="19494500" y="1243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71</xdr:row>
      <xdr:rowOff>40671</xdr:rowOff>
    </xdr:from>
    <xdr:ext cx="534377" cy="259045"/>
    <xdr:sp macro="" textlink="">
      <xdr:nvSpPr>
        <xdr:cNvPr id="862" name="テキスト ボックス 861"/>
        <xdr:cNvSpPr txBox="1"/>
      </xdr:nvSpPr>
      <xdr:spPr>
        <a:xfrm>
          <a:off x="19278111" y="1221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55,344</a:t>
          </a:r>
          <a:endParaRPr kumimoji="1" lang="ja-JP" altLang="en-US" sz="1000" b="1">
            <a:solidFill>
              <a:srgbClr val="FF0000"/>
            </a:solidFill>
            <a:latin typeface="ＭＳ Ｐゴシック"/>
          </a:endParaRPr>
        </a:p>
      </xdr:txBody>
    </xdr:sp>
    <xdr:clientData/>
  </xdr:oneCellAnchor>
  <xdr:twoCellAnchor>
    <xdr:from>
      <xdr:col>27</xdr:col>
      <xdr:colOff>60325</xdr:colOff>
      <xdr:row>72</xdr:row>
      <xdr:rowOff>63362</xdr:rowOff>
    </xdr:from>
    <xdr:to>
      <xdr:col>27</xdr:col>
      <xdr:colOff>161925</xdr:colOff>
      <xdr:row>72</xdr:row>
      <xdr:rowOff>164962</xdr:rowOff>
    </xdr:to>
    <xdr:sp macro="" textlink="">
      <xdr:nvSpPr>
        <xdr:cNvPr id="863" name="円/楕円 862"/>
        <xdr:cNvSpPr/>
      </xdr:nvSpPr>
      <xdr:spPr>
        <a:xfrm>
          <a:off x="18605500" y="1240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71</xdr:row>
      <xdr:rowOff>10039</xdr:rowOff>
    </xdr:from>
    <xdr:ext cx="534377" cy="259045"/>
    <xdr:sp macro="" textlink="">
      <xdr:nvSpPr>
        <xdr:cNvPr id="864" name="テキスト ボックス 863"/>
        <xdr:cNvSpPr txBox="1"/>
      </xdr:nvSpPr>
      <xdr:spPr>
        <a:xfrm>
          <a:off x="18389111" y="1218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56,282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5" name="正方形/長方形 86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6" name="正方形/長方形 86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7" name="正方形/長方形 86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8" name="正方形/長方形 86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9" name="正方形/長方形 86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0" name="正方形/長方形 86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1" name="正方形/長方形 87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2" name="正方形/長方形 87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3" name="テキスト ボックス 87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4" name="直線コネクタ 87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75" name="直線コネクタ 874"/>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76" name="テキスト ボックス 875"/>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77" name="直線コネクタ 876"/>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96</xdr:row>
      <xdr:rowOff>35577</xdr:rowOff>
    </xdr:from>
    <xdr:ext cx="312906" cy="259045"/>
    <xdr:sp macro="" textlink="">
      <xdr:nvSpPr>
        <xdr:cNvPr id="878" name="テキスト ボックス 877"/>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93</xdr:row>
      <xdr:rowOff>168927</xdr:rowOff>
    </xdr:from>
    <xdr:ext cx="312906" cy="259045"/>
    <xdr:sp macro="" textlink="">
      <xdr:nvSpPr>
        <xdr:cNvPr id="880" name="テキスト ボックス 879"/>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81" name="直線コネクタ 880"/>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130827</xdr:rowOff>
    </xdr:from>
    <xdr:ext cx="312906" cy="259045"/>
    <xdr:sp macro="" textlink="">
      <xdr:nvSpPr>
        <xdr:cNvPr id="882" name="テキスト ボックス 881"/>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83" name="直線コネクタ 882"/>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92727</xdr:rowOff>
    </xdr:from>
    <xdr:ext cx="312906" cy="259045"/>
    <xdr:sp macro="" textlink="">
      <xdr:nvSpPr>
        <xdr:cNvPr id="884" name="テキスト ボックス 883"/>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5" name="直線コネクタ 88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86" name="テキスト ボックス 885"/>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44450</xdr:rowOff>
    </xdr:from>
    <xdr:to>
      <xdr:col>32</xdr:col>
      <xdr:colOff>186689</xdr:colOff>
      <xdr:row>99</xdr:row>
      <xdr:rowOff>44450</xdr:rowOff>
    </xdr:to>
    <xdr:cxnSp macro="">
      <xdr:nvCxnSpPr>
        <xdr:cNvPr id="888" name="直線コネクタ 887"/>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86377</xdr:rowOff>
    </xdr:from>
    <xdr:ext cx="249299" cy="259045"/>
    <xdr:sp macro="" textlink="">
      <xdr:nvSpPr>
        <xdr:cNvPr id="889"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0" name="直線コネクタ 889"/>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86377</xdr:rowOff>
    </xdr:from>
    <xdr:ext cx="249299" cy="259045"/>
    <xdr:sp macro="" textlink="">
      <xdr:nvSpPr>
        <xdr:cNvPr id="891"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2" name="直線コネクタ 891"/>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893" name="直線コネクタ 892"/>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143527</xdr:rowOff>
    </xdr:from>
    <xdr:ext cx="249299" cy="259045"/>
    <xdr:sp macro="" textlink="">
      <xdr:nvSpPr>
        <xdr:cNvPr id="894"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95" name="フローチャート : 判断 894"/>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896" name="直線コネクタ 895"/>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165100</xdr:rowOff>
    </xdr:from>
    <xdr:to>
      <xdr:col>31</xdr:col>
      <xdr:colOff>85725</xdr:colOff>
      <xdr:row>99</xdr:row>
      <xdr:rowOff>95250</xdr:rowOff>
    </xdr:to>
    <xdr:sp macro="" textlink="">
      <xdr:nvSpPr>
        <xdr:cNvPr id="897" name="フローチャート : 判断 896"/>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898" name="テキスト ボックス 897"/>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899" name="直線コネクタ 898"/>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165100</xdr:rowOff>
    </xdr:from>
    <xdr:to>
      <xdr:col>29</xdr:col>
      <xdr:colOff>568325</xdr:colOff>
      <xdr:row>99</xdr:row>
      <xdr:rowOff>95250</xdr:rowOff>
    </xdr:to>
    <xdr:sp macro="" textlink="">
      <xdr:nvSpPr>
        <xdr:cNvPr id="900" name="フローチャート : 判断 899"/>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01" name="テキスト ボックス 900"/>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902" name="直線コネクタ 901"/>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903" name="フローチャート : 判断 902"/>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04" name="テキスト ボックス 903"/>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88900</xdr:rowOff>
    </xdr:from>
    <xdr:to>
      <xdr:col>27</xdr:col>
      <xdr:colOff>161925</xdr:colOff>
      <xdr:row>91</xdr:row>
      <xdr:rowOff>19050</xdr:rowOff>
    </xdr:to>
    <xdr:sp macro="" textlink="">
      <xdr:nvSpPr>
        <xdr:cNvPr id="905" name="フローチャート : 判断 904"/>
        <xdr:cNvSpPr/>
      </xdr:nvSpPr>
      <xdr:spPr>
        <a:xfrm>
          <a:off x="186055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35577</xdr:rowOff>
    </xdr:from>
    <xdr:ext cx="313932" cy="259045"/>
    <xdr:sp macro="" textlink="">
      <xdr:nvSpPr>
        <xdr:cNvPr id="906" name="テキスト ボックス 905"/>
        <xdr:cNvSpPr txBox="1"/>
      </xdr:nvSpPr>
      <xdr:spPr>
        <a:xfrm>
          <a:off x="18499333" y="15294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7" name="テキスト ボックス 90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8" name="テキスト ボックス 90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9" name="テキスト ボックス 90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0" name="テキスト ボックス 90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1" name="テキスト ボックス 91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12" name="円/楕円 911"/>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29227</xdr:rowOff>
    </xdr:from>
    <xdr:ext cx="249299" cy="259045"/>
    <xdr:sp macro="" textlink="">
      <xdr:nvSpPr>
        <xdr:cNvPr id="913"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14" name="円/楕円 913"/>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111777</xdr:rowOff>
    </xdr:from>
    <xdr:ext cx="249299" cy="259045"/>
    <xdr:sp macro="" textlink="">
      <xdr:nvSpPr>
        <xdr:cNvPr id="915" name="テキスト ボックス 914"/>
        <xdr:cNvSpPr txBox="1"/>
      </xdr:nvSpPr>
      <xdr:spPr>
        <a:xfrm>
          <a:off x="21198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16" name="円/楕円 915"/>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111777</xdr:rowOff>
    </xdr:from>
    <xdr:ext cx="249299" cy="259045"/>
    <xdr:sp macro="" textlink="">
      <xdr:nvSpPr>
        <xdr:cNvPr id="917" name="テキスト ボックス 916"/>
        <xdr:cNvSpPr txBox="1"/>
      </xdr:nvSpPr>
      <xdr:spPr>
        <a:xfrm>
          <a:off x="20309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18" name="円/楕円 917"/>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19" name="テキスト ボックス 918"/>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20" name="円/楕円 919"/>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21" name="テキスト ボックス 920"/>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a:rPr>
            <a:t>　主な構成項目である人件費は、住民一人当た</a:t>
          </a:r>
          <a:r>
            <a:rPr kumimoji="1" lang="en-US" altLang="ja-JP" sz="1300">
              <a:solidFill>
                <a:sysClr val="windowText" lastClr="000000"/>
              </a:solidFill>
              <a:latin typeface="ＭＳ Ｐゴシック"/>
            </a:rPr>
            <a:t>75,500</a:t>
          </a:r>
          <a:r>
            <a:rPr kumimoji="1" lang="ja-JP" altLang="en-US" sz="1300">
              <a:solidFill>
                <a:sysClr val="windowText" lastClr="000000"/>
              </a:solidFill>
              <a:latin typeface="ＭＳ Ｐゴシック"/>
            </a:rPr>
            <a:t>円となっており、平成</a:t>
          </a:r>
          <a:r>
            <a:rPr kumimoji="1" lang="en-US" altLang="ja-JP" sz="1300">
              <a:solidFill>
                <a:sysClr val="windowText" lastClr="000000"/>
              </a:solidFill>
              <a:latin typeface="ＭＳ Ｐゴシック"/>
            </a:rPr>
            <a:t>17</a:t>
          </a:r>
          <a:r>
            <a:rPr kumimoji="1" lang="ja-JP" altLang="en-US" sz="1300">
              <a:solidFill>
                <a:sysClr val="windowText" lastClr="000000"/>
              </a:solidFill>
              <a:latin typeface="ＭＳ Ｐゴシック"/>
            </a:rPr>
            <a:t>年度の市町村合併以降、類似団体と比較して高い水準にあるが、引き続き、職員定数の適正化を着実に図っていく。</a:t>
          </a:r>
        </a:p>
        <a:p>
          <a:r>
            <a:rPr kumimoji="1" lang="ja-JP" altLang="en-US" sz="1300">
              <a:solidFill>
                <a:sysClr val="windowText" lastClr="000000"/>
              </a:solidFill>
              <a:latin typeface="ＭＳ Ｐゴシック"/>
            </a:rPr>
            <a:t>　また、扶助費は住民一人当たり</a:t>
          </a:r>
          <a:r>
            <a:rPr kumimoji="1" lang="en-US" altLang="ja-JP" sz="1300">
              <a:solidFill>
                <a:sysClr val="windowText" lastClr="000000"/>
              </a:solidFill>
              <a:latin typeface="ＭＳ Ｐゴシック"/>
            </a:rPr>
            <a:t>101,400</a:t>
          </a:r>
          <a:r>
            <a:rPr kumimoji="1" lang="ja-JP" altLang="en-US" sz="1300">
              <a:solidFill>
                <a:sysClr val="windowText" lastClr="000000"/>
              </a:solidFill>
              <a:latin typeface="ＭＳ Ｐゴシック"/>
            </a:rPr>
            <a:t>円となっており、過去</a:t>
          </a:r>
          <a:r>
            <a:rPr kumimoji="1" lang="en-US" altLang="ja-JP" sz="1300">
              <a:solidFill>
                <a:sysClr val="windowText" lastClr="000000"/>
              </a:solidFill>
              <a:latin typeface="ＭＳ Ｐゴシック"/>
            </a:rPr>
            <a:t>5</a:t>
          </a:r>
          <a:r>
            <a:rPr kumimoji="1" lang="ja-JP" altLang="en-US" sz="1300">
              <a:solidFill>
                <a:sysClr val="windowText" lastClr="000000"/>
              </a:solidFill>
              <a:latin typeface="ＭＳ Ｐゴシック"/>
            </a:rPr>
            <a:t>年連続で</a:t>
          </a:r>
          <a:r>
            <a:rPr kumimoji="1" lang="ja-JP" altLang="en-US" sz="1300">
              <a:latin typeface="ＭＳ Ｐゴシック"/>
            </a:rPr>
            <a:t>増加し、</a:t>
          </a:r>
          <a:r>
            <a:rPr kumimoji="1" lang="ja-JP" altLang="en-US" sz="1300">
              <a:solidFill>
                <a:sysClr val="windowText" lastClr="000000"/>
              </a:solidFill>
              <a:latin typeface="ＭＳ Ｐゴシック"/>
            </a:rPr>
            <a:t>平成</a:t>
          </a:r>
          <a:r>
            <a:rPr kumimoji="1" lang="en-US" altLang="ja-JP" sz="1300">
              <a:solidFill>
                <a:sysClr val="windowText" lastClr="000000"/>
              </a:solidFill>
              <a:latin typeface="ＭＳ Ｐゴシック"/>
            </a:rPr>
            <a:t>24</a:t>
          </a:r>
          <a:r>
            <a:rPr kumimoji="1" lang="ja-JP" altLang="en-US" sz="1300">
              <a:solidFill>
                <a:sysClr val="windowText" lastClr="000000"/>
              </a:solidFill>
              <a:latin typeface="ＭＳ Ｐゴシック"/>
            </a:rPr>
            <a:t>年度と比較して約</a:t>
          </a:r>
          <a:r>
            <a:rPr kumimoji="1" lang="en-US" altLang="ja-JP" sz="1300">
              <a:solidFill>
                <a:sysClr val="windowText" lastClr="000000"/>
              </a:solidFill>
              <a:latin typeface="ＭＳ Ｐゴシック"/>
            </a:rPr>
            <a:t>3</a:t>
          </a:r>
          <a:r>
            <a:rPr kumimoji="1" lang="ja-JP" altLang="en-US" sz="1300">
              <a:solidFill>
                <a:sysClr val="windowText" lastClr="000000"/>
              </a:solidFill>
              <a:latin typeface="ＭＳ Ｐゴシック"/>
            </a:rPr>
            <a:t>割近く増加している。今後も自立支援給付費や生活保護費の伸びにより経費が増嵩するものと予測される。</a:t>
          </a:r>
        </a:p>
        <a:p>
          <a:r>
            <a:rPr kumimoji="1" lang="ja-JP" altLang="en-US" sz="1300">
              <a:solidFill>
                <a:sysClr val="windowText" lastClr="000000"/>
              </a:solidFill>
              <a:latin typeface="ＭＳ Ｐゴシック"/>
            </a:rPr>
            <a:t>　また、公債費は住民一人当たり</a:t>
          </a:r>
          <a:r>
            <a:rPr kumimoji="1" lang="en-US" altLang="ja-JP" sz="1300">
              <a:solidFill>
                <a:sysClr val="windowText" lastClr="000000"/>
              </a:solidFill>
              <a:latin typeface="ＭＳ Ｐゴシック"/>
            </a:rPr>
            <a:t>65,980</a:t>
          </a:r>
          <a:r>
            <a:rPr kumimoji="1" lang="ja-JP" altLang="en-US" sz="1300">
              <a:solidFill>
                <a:sysClr val="windowText" lastClr="000000"/>
              </a:solidFill>
              <a:latin typeface="ＭＳ Ｐゴシック"/>
            </a:rPr>
            <a:t>円となっており、近く大型投資事業を控えているため、今後は公債費の伸びが予想されることから、引き続き、既往債の繰上償還の実施を進めていく。</a:t>
          </a:r>
          <a:endParaRPr kumimoji="1" lang="en-US" altLang="ja-JP" sz="1300">
            <a:solidFill>
              <a:sysClr val="windowText" lastClr="000000"/>
            </a:solidFill>
            <a:latin typeface="ＭＳ Ｐゴシック"/>
          </a:endParaRPr>
        </a:p>
        <a:p>
          <a:r>
            <a:rPr kumimoji="1" lang="ja-JP" altLang="en-US" sz="1300">
              <a:solidFill>
                <a:sysClr val="windowText" lastClr="000000"/>
              </a:solidFill>
              <a:latin typeface="ＭＳ Ｐゴシック"/>
            </a:rPr>
            <a:t>　このほか、普通建設事業費（うち新規整備）は、防災行政無線デジタル化や再生可能エネルギー等導入事業が減少する一方、普通建設事業費（うち更新整備）は、鶴岡第三中学校改築事業や地域密着型介護施設等整備支援の増などに伴い増加している。</a:t>
          </a:r>
          <a:endParaRPr kumimoji="1" lang="en-US" altLang="ja-JP" sz="1300">
            <a:solidFill>
              <a:sysClr val="windowText" lastClr="000000"/>
            </a:solidFill>
            <a:latin typeface="ＭＳ Ｐゴシック"/>
          </a:endParaRPr>
        </a:p>
        <a:p>
          <a:r>
            <a:rPr kumimoji="1" lang="ja-JP" altLang="en-US" sz="1300">
              <a:solidFill>
                <a:sysClr val="windowText" lastClr="000000"/>
              </a:solidFill>
              <a:latin typeface="ＭＳ Ｐゴシック"/>
            </a:rPr>
            <a:t>　なお、投資及び出資金が減少する一方、補助費等が増加しているが、下水道事業への繰出しに係る科目を出資金から補助費等へ一部変更したことによる減などによるものである。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130,108
129,445
1,311.53
72,260,433
68,055,323
4,048,955
39,451,849
72,309,768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61.2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117602</xdr:rowOff>
    </xdr:from>
    <xdr:to>
      <xdr:col>6</xdr:col>
      <xdr:colOff>510540</xdr:colOff>
      <xdr:row>39</xdr:row>
      <xdr:rowOff>5588</xdr:rowOff>
    </xdr:to>
    <xdr:cxnSp macro="">
      <xdr:nvCxnSpPr>
        <xdr:cNvPr id="56" name="直線コネクタ 55"/>
        <xdr:cNvCxnSpPr/>
      </xdr:nvCxnSpPr>
      <xdr:spPr>
        <a:xfrm flipV="1">
          <a:off x="4633595" y="5432552"/>
          <a:ext cx="1270" cy="1259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9415</xdr:rowOff>
    </xdr:from>
    <xdr:ext cx="469744" cy="259045"/>
    <xdr:sp macro="" textlink="">
      <xdr:nvSpPr>
        <xdr:cNvPr id="57" name="議会費最小値テキスト"/>
        <xdr:cNvSpPr txBox="1"/>
      </xdr:nvSpPr>
      <xdr:spPr>
        <a:xfrm>
          <a:off x="4686300"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2,051</a:t>
          </a:r>
          <a:endParaRPr kumimoji="1" lang="ja-JP" altLang="en-US" sz="1000" b="1">
            <a:latin typeface="ＭＳ Ｐゴシック"/>
          </a:endParaRPr>
        </a:p>
      </xdr:txBody>
    </xdr:sp>
    <xdr:clientData/>
  </xdr:oneCellAnchor>
  <xdr:twoCellAnchor>
    <xdr:from>
      <xdr:col>6</xdr:col>
      <xdr:colOff>422275</xdr:colOff>
      <xdr:row>39</xdr:row>
      <xdr:rowOff>5588</xdr:rowOff>
    </xdr:from>
    <xdr:to>
      <xdr:col>6</xdr:col>
      <xdr:colOff>600075</xdr:colOff>
      <xdr:row>39</xdr:row>
      <xdr:rowOff>5588</xdr:rowOff>
    </xdr:to>
    <xdr:cxnSp macro="">
      <xdr:nvCxnSpPr>
        <xdr:cNvPr id="58" name="直線コネクタ 57"/>
        <xdr:cNvCxnSpPr/>
      </xdr:nvCxnSpPr>
      <xdr:spPr>
        <a:xfrm>
          <a:off x="4546600" y="6692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64279</xdr:rowOff>
    </xdr:from>
    <xdr:ext cx="469744" cy="259045"/>
    <xdr:sp macro="" textlink="">
      <xdr:nvSpPr>
        <xdr:cNvPr id="59" name="議会費最大値テキスト"/>
        <xdr:cNvSpPr txBox="1"/>
      </xdr:nvSpPr>
      <xdr:spPr>
        <a:xfrm>
          <a:off x="4686300" y="52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3,704</a:t>
          </a:r>
          <a:endParaRPr kumimoji="1" lang="ja-JP" altLang="en-US" sz="1000" b="1">
            <a:latin typeface="ＭＳ Ｐゴシック"/>
          </a:endParaRPr>
        </a:p>
      </xdr:txBody>
    </xdr:sp>
    <xdr:clientData/>
  </xdr:oneCellAnchor>
  <xdr:twoCellAnchor>
    <xdr:from>
      <xdr:col>6</xdr:col>
      <xdr:colOff>422275</xdr:colOff>
      <xdr:row>31</xdr:row>
      <xdr:rowOff>117602</xdr:rowOff>
    </xdr:from>
    <xdr:to>
      <xdr:col>6</xdr:col>
      <xdr:colOff>600075</xdr:colOff>
      <xdr:row>31</xdr:row>
      <xdr:rowOff>117602</xdr:rowOff>
    </xdr:to>
    <xdr:cxnSp macro="">
      <xdr:nvCxnSpPr>
        <xdr:cNvPr id="60" name="直線コネクタ 59"/>
        <xdr:cNvCxnSpPr/>
      </xdr:nvCxnSpPr>
      <xdr:spPr>
        <a:xfrm>
          <a:off x="4546600" y="543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135890</xdr:rowOff>
    </xdr:from>
    <xdr:to>
      <xdr:col>6</xdr:col>
      <xdr:colOff>511175</xdr:colOff>
      <xdr:row>34</xdr:row>
      <xdr:rowOff>131318</xdr:rowOff>
    </xdr:to>
    <xdr:cxnSp macro="">
      <xdr:nvCxnSpPr>
        <xdr:cNvPr id="61" name="直線コネクタ 60"/>
        <xdr:cNvCxnSpPr/>
      </xdr:nvCxnSpPr>
      <xdr:spPr>
        <a:xfrm>
          <a:off x="3797300" y="5793740"/>
          <a:ext cx="8382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51325</xdr:rowOff>
    </xdr:from>
    <xdr:ext cx="469744" cy="259045"/>
    <xdr:sp macro="" textlink="">
      <xdr:nvSpPr>
        <xdr:cNvPr id="62" name="議会費平均値テキスト"/>
        <xdr:cNvSpPr txBox="1"/>
      </xdr:nvSpPr>
      <xdr:spPr>
        <a:xfrm>
          <a:off x="4686300" y="60520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2,796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72898</xdr:rowOff>
    </xdr:from>
    <xdr:to>
      <xdr:col>6</xdr:col>
      <xdr:colOff>561975</xdr:colOff>
      <xdr:row>36</xdr:row>
      <xdr:rowOff>3048</xdr:rowOff>
    </xdr:to>
    <xdr:sp macro="" textlink="">
      <xdr:nvSpPr>
        <xdr:cNvPr id="63" name="フローチャート : 判断 62"/>
        <xdr:cNvSpPr/>
      </xdr:nvSpPr>
      <xdr:spPr>
        <a:xfrm>
          <a:off x="4584700" y="607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135890</xdr:rowOff>
    </xdr:from>
    <xdr:to>
      <xdr:col>5</xdr:col>
      <xdr:colOff>358775</xdr:colOff>
      <xdr:row>34</xdr:row>
      <xdr:rowOff>1016</xdr:rowOff>
    </xdr:to>
    <xdr:cxnSp macro="">
      <xdr:nvCxnSpPr>
        <xdr:cNvPr id="64" name="直線コネクタ 63"/>
        <xdr:cNvCxnSpPr/>
      </xdr:nvCxnSpPr>
      <xdr:spPr>
        <a:xfrm flipV="1">
          <a:off x="2908300" y="57937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75184</xdr:rowOff>
    </xdr:from>
    <xdr:to>
      <xdr:col>5</xdr:col>
      <xdr:colOff>409575</xdr:colOff>
      <xdr:row>35</xdr:row>
      <xdr:rowOff>5334</xdr:rowOff>
    </xdr:to>
    <xdr:sp macro="" textlink="">
      <xdr:nvSpPr>
        <xdr:cNvPr id="65" name="フローチャート : 判断 64"/>
        <xdr:cNvSpPr/>
      </xdr:nvSpPr>
      <xdr:spPr>
        <a:xfrm>
          <a:off x="3746500" y="590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167911</xdr:rowOff>
    </xdr:from>
    <xdr:ext cx="469744" cy="259045"/>
    <xdr:sp macro="" textlink="">
      <xdr:nvSpPr>
        <xdr:cNvPr id="66" name="テキスト ボックス 65"/>
        <xdr:cNvSpPr txBox="1"/>
      </xdr:nvSpPr>
      <xdr:spPr>
        <a:xfrm>
          <a:off x="3562427" y="59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3,018</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1016</xdr:rowOff>
    </xdr:from>
    <xdr:to>
      <xdr:col>4</xdr:col>
      <xdr:colOff>155575</xdr:colOff>
      <xdr:row>34</xdr:row>
      <xdr:rowOff>2540</xdr:rowOff>
    </xdr:to>
    <xdr:cxnSp macro="">
      <xdr:nvCxnSpPr>
        <xdr:cNvPr id="67" name="直線コネクタ 66"/>
        <xdr:cNvCxnSpPr/>
      </xdr:nvCxnSpPr>
      <xdr:spPr>
        <a:xfrm flipV="1">
          <a:off x="2019300" y="583031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31750</xdr:rowOff>
    </xdr:from>
    <xdr:to>
      <xdr:col>4</xdr:col>
      <xdr:colOff>206375</xdr:colOff>
      <xdr:row>35</xdr:row>
      <xdr:rowOff>133350</xdr:rowOff>
    </xdr:to>
    <xdr:sp macro="" textlink="">
      <xdr:nvSpPr>
        <xdr:cNvPr id="68" name="フローチャート : 判断 67"/>
        <xdr:cNvSpPr/>
      </xdr:nvSpPr>
      <xdr:spPr>
        <a:xfrm>
          <a:off x="2857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124477</xdr:rowOff>
    </xdr:from>
    <xdr:ext cx="469744" cy="259045"/>
    <xdr:sp macro="" textlink="">
      <xdr:nvSpPr>
        <xdr:cNvPr id="69" name="テキスト ボックス 68"/>
        <xdr:cNvSpPr txBox="1"/>
      </xdr:nvSpPr>
      <xdr:spPr>
        <a:xfrm>
          <a:off x="2673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2,850</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37592</xdr:rowOff>
    </xdr:from>
    <xdr:to>
      <xdr:col>2</xdr:col>
      <xdr:colOff>638175</xdr:colOff>
      <xdr:row>34</xdr:row>
      <xdr:rowOff>2540</xdr:rowOff>
    </xdr:to>
    <xdr:cxnSp macro="">
      <xdr:nvCxnSpPr>
        <xdr:cNvPr id="70" name="直線コネクタ 69"/>
        <xdr:cNvCxnSpPr/>
      </xdr:nvCxnSpPr>
      <xdr:spPr>
        <a:xfrm>
          <a:off x="1130300" y="5695442"/>
          <a:ext cx="889000" cy="1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69850</xdr:rowOff>
    </xdr:from>
    <xdr:to>
      <xdr:col>3</xdr:col>
      <xdr:colOff>3175</xdr:colOff>
      <xdr:row>36</xdr:row>
      <xdr:rowOff>0</xdr:rowOff>
    </xdr:to>
    <xdr:sp macro="" textlink="">
      <xdr:nvSpPr>
        <xdr:cNvPr id="71" name="フローチャート : 判断 70"/>
        <xdr:cNvSpPr/>
      </xdr:nvSpPr>
      <xdr:spPr>
        <a:xfrm>
          <a:off x="1968500" y="6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162577</xdr:rowOff>
    </xdr:from>
    <xdr:ext cx="469744" cy="259045"/>
    <xdr:sp macro="" textlink="">
      <xdr:nvSpPr>
        <xdr:cNvPr id="72" name="テキスト ボックス 71"/>
        <xdr:cNvSpPr txBox="1"/>
      </xdr:nvSpPr>
      <xdr:spPr>
        <a:xfrm>
          <a:off x="17844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2,800</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155194</xdr:rowOff>
    </xdr:from>
    <xdr:to>
      <xdr:col>1</xdr:col>
      <xdr:colOff>485775</xdr:colOff>
      <xdr:row>35</xdr:row>
      <xdr:rowOff>85344</xdr:rowOff>
    </xdr:to>
    <xdr:sp macro="" textlink="">
      <xdr:nvSpPr>
        <xdr:cNvPr id="73" name="フローチャート : 判断 72"/>
        <xdr:cNvSpPr/>
      </xdr:nvSpPr>
      <xdr:spPr>
        <a:xfrm>
          <a:off x="1079500" y="598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76471</xdr:rowOff>
    </xdr:from>
    <xdr:ext cx="469744" cy="259045"/>
    <xdr:sp macro="" textlink="">
      <xdr:nvSpPr>
        <xdr:cNvPr id="74" name="テキスト ボックス 73"/>
        <xdr:cNvSpPr txBox="1"/>
      </xdr:nvSpPr>
      <xdr:spPr>
        <a:xfrm>
          <a:off x="895427"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80518</xdr:rowOff>
    </xdr:from>
    <xdr:to>
      <xdr:col>6</xdr:col>
      <xdr:colOff>561975</xdr:colOff>
      <xdr:row>35</xdr:row>
      <xdr:rowOff>10668</xdr:rowOff>
    </xdr:to>
    <xdr:sp macro="" textlink="">
      <xdr:nvSpPr>
        <xdr:cNvPr id="80" name="円/楕円 79"/>
        <xdr:cNvSpPr/>
      </xdr:nvSpPr>
      <xdr:spPr>
        <a:xfrm>
          <a:off x="4584700" y="59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103395</xdr:rowOff>
    </xdr:from>
    <xdr:ext cx="469744" cy="259045"/>
    <xdr:sp macro="" textlink="">
      <xdr:nvSpPr>
        <xdr:cNvPr id="81" name="議会費該当値テキスト"/>
        <xdr:cNvSpPr txBox="1"/>
      </xdr:nvSpPr>
      <xdr:spPr>
        <a:xfrm>
          <a:off x="4686300" y="576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3,011</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85090</xdr:rowOff>
    </xdr:from>
    <xdr:to>
      <xdr:col>5</xdr:col>
      <xdr:colOff>409575</xdr:colOff>
      <xdr:row>34</xdr:row>
      <xdr:rowOff>15240</xdr:rowOff>
    </xdr:to>
    <xdr:sp macro="" textlink="">
      <xdr:nvSpPr>
        <xdr:cNvPr id="82" name="円/楕円 81"/>
        <xdr:cNvSpPr/>
      </xdr:nvSpPr>
      <xdr:spPr>
        <a:xfrm>
          <a:off x="3746500" y="574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31767</xdr:rowOff>
    </xdr:from>
    <xdr:ext cx="469744" cy="259045"/>
    <xdr:sp macro="" textlink="">
      <xdr:nvSpPr>
        <xdr:cNvPr id="83" name="テキスト ボックス 82"/>
        <xdr:cNvSpPr txBox="1"/>
      </xdr:nvSpPr>
      <xdr:spPr>
        <a:xfrm>
          <a:off x="3562427" y="551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3,230</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121666</xdr:rowOff>
    </xdr:from>
    <xdr:to>
      <xdr:col>4</xdr:col>
      <xdr:colOff>206375</xdr:colOff>
      <xdr:row>34</xdr:row>
      <xdr:rowOff>51816</xdr:rowOff>
    </xdr:to>
    <xdr:sp macro="" textlink="">
      <xdr:nvSpPr>
        <xdr:cNvPr id="84" name="円/楕円 83"/>
        <xdr:cNvSpPr/>
      </xdr:nvSpPr>
      <xdr:spPr>
        <a:xfrm>
          <a:off x="2857500" y="577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68343</xdr:rowOff>
    </xdr:from>
    <xdr:ext cx="469744" cy="259045"/>
    <xdr:sp macro="" textlink="">
      <xdr:nvSpPr>
        <xdr:cNvPr id="85" name="テキスト ボックス 84"/>
        <xdr:cNvSpPr txBox="1"/>
      </xdr:nvSpPr>
      <xdr:spPr>
        <a:xfrm>
          <a:off x="2673427" y="555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3,182</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123190</xdr:rowOff>
    </xdr:from>
    <xdr:to>
      <xdr:col>3</xdr:col>
      <xdr:colOff>3175</xdr:colOff>
      <xdr:row>34</xdr:row>
      <xdr:rowOff>53340</xdr:rowOff>
    </xdr:to>
    <xdr:sp macro="" textlink="">
      <xdr:nvSpPr>
        <xdr:cNvPr id="86" name="円/楕円 85"/>
        <xdr:cNvSpPr/>
      </xdr:nvSpPr>
      <xdr:spPr>
        <a:xfrm>
          <a:off x="19685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69867</xdr:rowOff>
    </xdr:from>
    <xdr:ext cx="469744" cy="259045"/>
    <xdr:sp macro="" textlink="">
      <xdr:nvSpPr>
        <xdr:cNvPr id="87" name="テキスト ボックス 86"/>
        <xdr:cNvSpPr txBox="1"/>
      </xdr:nvSpPr>
      <xdr:spPr>
        <a:xfrm>
          <a:off x="1784427" y="555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3,180</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158242</xdr:rowOff>
    </xdr:from>
    <xdr:to>
      <xdr:col>1</xdr:col>
      <xdr:colOff>485775</xdr:colOff>
      <xdr:row>33</xdr:row>
      <xdr:rowOff>88392</xdr:rowOff>
    </xdr:to>
    <xdr:sp macro="" textlink="">
      <xdr:nvSpPr>
        <xdr:cNvPr id="88" name="円/楕円 87"/>
        <xdr:cNvSpPr/>
      </xdr:nvSpPr>
      <xdr:spPr>
        <a:xfrm>
          <a:off x="1079500" y="564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31</xdr:row>
      <xdr:rowOff>104919</xdr:rowOff>
    </xdr:from>
    <xdr:ext cx="469744" cy="259045"/>
    <xdr:sp macro="" textlink="">
      <xdr:nvSpPr>
        <xdr:cNvPr id="89" name="テキスト ボックス 88"/>
        <xdr:cNvSpPr txBox="1"/>
      </xdr:nvSpPr>
      <xdr:spPr>
        <a:xfrm>
          <a:off x="895427" y="541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60395</xdr:rowOff>
    </xdr:from>
    <xdr:to>
      <xdr:col>6</xdr:col>
      <xdr:colOff>510540</xdr:colOff>
      <xdr:row>58</xdr:row>
      <xdr:rowOff>119659</xdr:rowOff>
    </xdr:to>
    <xdr:cxnSp macro="">
      <xdr:nvCxnSpPr>
        <xdr:cNvPr id="114" name="直線コネクタ 113"/>
        <xdr:cNvCxnSpPr/>
      </xdr:nvCxnSpPr>
      <xdr:spPr>
        <a:xfrm flipV="1">
          <a:off x="4633595" y="8632895"/>
          <a:ext cx="1270" cy="143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123486</xdr:rowOff>
    </xdr:from>
    <xdr:ext cx="534377" cy="259045"/>
    <xdr:sp macro="" textlink="">
      <xdr:nvSpPr>
        <xdr:cNvPr id="115" name="総務費最小値テキスト"/>
        <xdr:cNvSpPr txBox="1"/>
      </xdr:nvSpPr>
      <xdr:spPr>
        <a:xfrm>
          <a:off x="4686300" y="1006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25,052</a:t>
          </a:r>
          <a:endParaRPr kumimoji="1" lang="ja-JP" altLang="en-US" sz="1000" b="1">
            <a:latin typeface="ＭＳ Ｐゴシック"/>
          </a:endParaRPr>
        </a:p>
      </xdr:txBody>
    </xdr:sp>
    <xdr:clientData/>
  </xdr:oneCellAnchor>
  <xdr:twoCellAnchor>
    <xdr:from>
      <xdr:col>6</xdr:col>
      <xdr:colOff>422275</xdr:colOff>
      <xdr:row>58</xdr:row>
      <xdr:rowOff>119659</xdr:rowOff>
    </xdr:from>
    <xdr:to>
      <xdr:col>6</xdr:col>
      <xdr:colOff>600075</xdr:colOff>
      <xdr:row>58</xdr:row>
      <xdr:rowOff>119659</xdr:rowOff>
    </xdr:to>
    <xdr:cxnSp macro="">
      <xdr:nvCxnSpPr>
        <xdr:cNvPr id="116" name="直線コネクタ 115"/>
        <xdr:cNvCxnSpPr/>
      </xdr:nvCxnSpPr>
      <xdr:spPr>
        <a:xfrm>
          <a:off x="4546600" y="10063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7072</xdr:rowOff>
    </xdr:from>
    <xdr:ext cx="599010" cy="259045"/>
    <xdr:sp macro="" textlink="">
      <xdr:nvSpPr>
        <xdr:cNvPr id="117" name="総務費最大値テキスト"/>
        <xdr:cNvSpPr txBox="1"/>
      </xdr:nvSpPr>
      <xdr:spPr>
        <a:xfrm>
          <a:off x="4686300" y="840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100,163</a:t>
          </a:r>
          <a:endParaRPr kumimoji="1" lang="ja-JP" altLang="en-US" sz="1000" b="1">
            <a:latin typeface="ＭＳ Ｐゴシック"/>
          </a:endParaRPr>
        </a:p>
      </xdr:txBody>
    </xdr:sp>
    <xdr:clientData/>
  </xdr:oneCellAnchor>
  <xdr:twoCellAnchor>
    <xdr:from>
      <xdr:col>6</xdr:col>
      <xdr:colOff>422275</xdr:colOff>
      <xdr:row>50</xdr:row>
      <xdr:rowOff>60395</xdr:rowOff>
    </xdr:from>
    <xdr:to>
      <xdr:col>6</xdr:col>
      <xdr:colOff>600075</xdr:colOff>
      <xdr:row>50</xdr:row>
      <xdr:rowOff>60395</xdr:rowOff>
    </xdr:to>
    <xdr:cxnSp macro="">
      <xdr:nvCxnSpPr>
        <xdr:cNvPr id="118" name="直線コネクタ 117"/>
        <xdr:cNvCxnSpPr/>
      </xdr:nvCxnSpPr>
      <xdr:spPr>
        <a:xfrm>
          <a:off x="4546600" y="863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52</xdr:row>
      <xdr:rowOff>79197</xdr:rowOff>
    </xdr:from>
    <xdr:to>
      <xdr:col>6</xdr:col>
      <xdr:colOff>511175</xdr:colOff>
      <xdr:row>53</xdr:row>
      <xdr:rowOff>43117</xdr:rowOff>
    </xdr:to>
    <xdr:cxnSp macro="">
      <xdr:nvCxnSpPr>
        <xdr:cNvPr id="119" name="直線コネクタ 118"/>
        <xdr:cNvCxnSpPr/>
      </xdr:nvCxnSpPr>
      <xdr:spPr>
        <a:xfrm flipV="1">
          <a:off x="3797300" y="8994597"/>
          <a:ext cx="838200" cy="13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111371</xdr:rowOff>
    </xdr:from>
    <xdr:ext cx="534377" cy="259045"/>
    <xdr:sp macro="" textlink="">
      <xdr:nvSpPr>
        <xdr:cNvPr id="120" name="総務費平均値テキスト"/>
        <xdr:cNvSpPr txBox="1"/>
      </xdr:nvSpPr>
      <xdr:spPr>
        <a:xfrm>
          <a:off x="4686300" y="9369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57,688</a:t>
          </a:r>
          <a:endParaRPr kumimoji="1" lang="ja-JP" altLang="en-US" sz="1000" b="1">
            <a:solidFill>
              <a:srgbClr val="000080"/>
            </a:solidFill>
            <a:latin typeface="ＭＳ Ｐゴシック"/>
          </a:endParaRPr>
        </a:p>
      </xdr:txBody>
    </xdr:sp>
    <xdr:clientData/>
  </xdr:oneCellAnchor>
  <xdr:twoCellAnchor>
    <xdr:from>
      <xdr:col>6</xdr:col>
      <xdr:colOff>460375</xdr:colOff>
      <xdr:row>54</xdr:row>
      <xdr:rowOff>132944</xdr:rowOff>
    </xdr:from>
    <xdr:to>
      <xdr:col>6</xdr:col>
      <xdr:colOff>561975</xdr:colOff>
      <xdr:row>55</xdr:row>
      <xdr:rowOff>63094</xdr:rowOff>
    </xdr:to>
    <xdr:sp macro="" textlink="">
      <xdr:nvSpPr>
        <xdr:cNvPr id="121" name="フローチャート : 判断 120"/>
        <xdr:cNvSpPr/>
      </xdr:nvSpPr>
      <xdr:spPr>
        <a:xfrm>
          <a:off x="45847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53</xdr:row>
      <xdr:rowOff>43117</xdr:rowOff>
    </xdr:from>
    <xdr:to>
      <xdr:col>5</xdr:col>
      <xdr:colOff>358775</xdr:colOff>
      <xdr:row>53</xdr:row>
      <xdr:rowOff>128498</xdr:rowOff>
    </xdr:to>
    <xdr:cxnSp macro="">
      <xdr:nvCxnSpPr>
        <xdr:cNvPr id="122" name="直線コネクタ 121"/>
        <xdr:cNvCxnSpPr/>
      </xdr:nvCxnSpPr>
      <xdr:spPr>
        <a:xfrm flipV="1">
          <a:off x="2908300" y="9129967"/>
          <a:ext cx="889000" cy="8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65774</xdr:rowOff>
    </xdr:from>
    <xdr:to>
      <xdr:col>5</xdr:col>
      <xdr:colOff>409575</xdr:colOff>
      <xdr:row>55</xdr:row>
      <xdr:rowOff>167374</xdr:rowOff>
    </xdr:to>
    <xdr:sp macro="" textlink="">
      <xdr:nvSpPr>
        <xdr:cNvPr id="123" name="フローチャート : 判断 122"/>
        <xdr:cNvSpPr/>
      </xdr:nvSpPr>
      <xdr:spPr>
        <a:xfrm>
          <a:off x="3746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158501</xdr:rowOff>
    </xdr:from>
    <xdr:ext cx="534377" cy="259045"/>
    <xdr:sp macro="" textlink="">
      <xdr:nvSpPr>
        <xdr:cNvPr id="124" name="テキスト ボックス 123"/>
        <xdr:cNvSpPr txBox="1"/>
      </xdr:nvSpPr>
      <xdr:spPr>
        <a:xfrm>
          <a:off x="3530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52,214</a:t>
          </a:r>
          <a:endParaRPr kumimoji="1" lang="ja-JP" altLang="en-US" sz="1000" b="1">
            <a:solidFill>
              <a:srgbClr val="000080"/>
            </a:solidFill>
            <a:latin typeface="ＭＳ Ｐゴシック"/>
          </a:endParaRPr>
        </a:p>
      </xdr:txBody>
    </xdr:sp>
    <xdr:clientData/>
  </xdr:oneCellAnchor>
  <xdr:twoCellAnchor>
    <xdr:from>
      <xdr:col>2</xdr:col>
      <xdr:colOff>638175</xdr:colOff>
      <xdr:row>53</xdr:row>
      <xdr:rowOff>128498</xdr:rowOff>
    </xdr:from>
    <xdr:to>
      <xdr:col>4</xdr:col>
      <xdr:colOff>155575</xdr:colOff>
      <xdr:row>54</xdr:row>
      <xdr:rowOff>883</xdr:rowOff>
    </xdr:to>
    <xdr:cxnSp macro="">
      <xdr:nvCxnSpPr>
        <xdr:cNvPr id="125" name="直線コネクタ 124"/>
        <xdr:cNvCxnSpPr/>
      </xdr:nvCxnSpPr>
      <xdr:spPr>
        <a:xfrm flipV="1">
          <a:off x="2019300" y="9215348"/>
          <a:ext cx="889000" cy="4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11061</xdr:rowOff>
    </xdr:from>
    <xdr:to>
      <xdr:col>4</xdr:col>
      <xdr:colOff>206375</xdr:colOff>
      <xdr:row>56</xdr:row>
      <xdr:rowOff>112661</xdr:rowOff>
    </xdr:to>
    <xdr:sp macro="" textlink="">
      <xdr:nvSpPr>
        <xdr:cNvPr id="126" name="フローチャート : 判断 125"/>
        <xdr:cNvSpPr/>
      </xdr:nvSpPr>
      <xdr:spPr>
        <a:xfrm>
          <a:off x="2857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103788</xdr:rowOff>
    </xdr:from>
    <xdr:ext cx="534377" cy="259045"/>
    <xdr:sp macro="" textlink="">
      <xdr:nvSpPr>
        <xdr:cNvPr id="127" name="テキスト ボックス 126"/>
        <xdr:cNvSpPr txBox="1"/>
      </xdr:nvSpPr>
      <xdr:spPr>
        <a:xfrm>
          <a:off x="2641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46,086</a:t>
          </a:r>
          <a:endParaRPr kumimoji="1" lang="ja-JP" altLang="en-US" sz="1000" b="1">
            <a:solidFill>
              <a:srgbClr val="000080"/>
            </a:solidFill>
            <a:latin typeface="ＭＳ Ｐゴシック"/>
          </a:endParaRPr>
        </a:p>
      </xdr:txBody>
    </xdr:sp>
    <xdr:clientData/>
  </xdr:oneCellAnchor>
  <xdr:twoCellAnchor>
    <xdr:from>
      <xdr:col>1</xdr:col>
      <xdr:colOff>434975</xdr:colOff>
      <xdr:row>54</xdr:row>
      <xdr:rowOff>883</xdr:rowOff>
    </xdr:from>
    <xdr:to>
      <xdr:col>2</xdr:col>
      <xdr:colOff>638175</xdr:colOff>
      <xdr:row>55</xdr:row>
      <xdr:rowOff>49841</xdr:rowOff>
    </xdr:to>
    <xdr:cxnSp macro="">
      <xdr:nvCxnSpPr>
        <xdr:cNvPr id="128" name="直線コネクタ 127"/>
        <xdr:cNvCxnSpPr/>
      </xdr:nvCxnSpPr>
      <xdr:spPr>
        <a:xfrm flipV="1">
          <a:off x="1130300" y="9259183"/>
          <a:ext cx="889000" cy="22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162966</xdr:rowOff>
    </xdr:from>
    <xdr:to>
      <xdr:col>3</xdr:col>
      <xdr:colOff>3175</xdr:colOff>
      <xdr:row>56</xdr:row>
      <xdr:rowOff>93116</xdr:rowOff>
    </xdr:to>
    <xdr:sp macro="" textlink="">
      <xdr:nvSpPr>
        <xdr:cNvPr id="129" name="フローチャート : 判断 128"/>
        <xdr:cNvSpPr/>
      </xdr:nvSpPr>
      <xdr:spPr>
        <a:xfrm>
          <a:off x="1968500" y="959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84243</xdr:rowOff>
    </xdr:from>
    <xdr:ext cx="534377" cy="259045"/>
    <xdr:sp macro="" textlink="">
      <xdr:nvSpPr>
        <xdr:cNvPr id="130" name="テキスト ボックス 129"/>
        <xdr:cNvSpPr txBox="1"/>
      </xdr:nvSpPr>
      <xdr:spPr>
        <a:xfrm>
          <a:off x="1752111" y="96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47,112</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55849</xdr:rowOff>
    </xdr:from>
    <xdr:to>
      <xdr:col>1</xdr:col>
      <xdr:colOff>485775</xdr:colOff>
      <xdr:row>56</xdr:row>
      <xdr:rowOff>157449</xdr:rowOff>
    </xdr:to>
    <xdr:sp macro="" textlink="">
      <xdr:nvSpPr>
        <xdr:cNvPr id="131" name="フローチャート : 判断 130"/>
        <xdr:cNvSpPr/>
      </xdr:nvSpPr>
      <xdr:spPr>
        <a:xfrm>
          <a:off x="1079500" y="965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148576</xdr:rowOff>
    </xdr:from>
    <xdr:ext cx="534377" cy="259045"/>
    <xdr:sp macro="" textlink="">
      <xdr:nvSpPr>
        <xdr:cNvPr id="132" name="テキスト ボックス 131"/>
        <xdr:cNvSpPr txBox="1"/>
      </xdr:nvSpPr>
      <xdr:spPr>
        <a:xfrm>
          <a:off x="863111" y="974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43,735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52</xdr:row>
      <xdr:rowOff>28397</xdr:rowOff>
    </xdr:from>
    <xdr:to>
      <xdr:col>6</xdr:col>
      <xdr:colOff>561975</xdr:colOff>
      <xdr:row>52</xdr:row>
      <xdr:rowOff>129997</xdr:rowOff>
    </xdr:to>
    <xdr:sp macro="" textlink="">
      <xdr:nvSpPr>
        <xdr:cNvPr id="138" name="円/楕円 137"/>
        <xdr:cNvSpPr/>
      </xdr:nvSpPr>
      <xdr:spPr>
        <a:xfrm>
          <a:off x="4584700" y="894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51</xdr:row>
      <xdr:rowOff>51274</xdr:rowOff>
    </xdr:from>
    <xdr:ext cx="534377" cy="259045"/>
    <xdr:sp macro="" textlink="">
      <xdr:nvSpPr>
        <xdr:cNvPr id="139" name="総務費該当値テキスト"/>
        <xdr:cNvSpPr txBox="1"/>
      </xdr:nvSpPr>
      <xdr:spPr>
        <a:xfrm>
          <a:off x="4686300" y="879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81,176</a:t>
          </a:r>
          <a:endParaRPr kumimoji="1" lang="ja-JP" altLang="en-US" sz="1000" b="1">
            <a:solidFill>
              <a:srgbClr val="FF0000"/>
            </a:solidFill>
            <a:latin typeface="ＭＳ Ｐゴシック"/>
          </a:endParaRPr>
        </a:p>
      </xdr:txBody>
    </xdr:sp>
    <xdr:clientData/>
  </xdr:oneCellAnchor>
  <xdr:twoCellAnchor>
    <xdr:from>
      <xdr:col>5</xdr:col>
      <xdr:colOff>307975</xdr:colOff>
      <xdr:row>52</xdr:row>
      <xdr:rowOff>163767</xdr:rowOff>
    </xdr:from>
    <xdr:to>
      <xdr:col>5</xdr:col>
      <xdr:colOff>409575</xdr:colOff>
      <xdr:row>53</xdr:row>
      <xdr:rowOff>93917</xdr:rowOff>
    </xdr:to>
    <xdr:sp macro="" textlink="">
      <xdr:nvSpPr>
        <xdr:cNvPr id="140" name="円/楕円 139"/>
        <xdr:cNvSpPr/>
      </xdr:nvSpPr>
      <xdr:spPr>
        <a:xfrm>
          <a:off x="3746500" y="907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51</xdr:row>
      <xdr:rowOff>110444</xdr:rowOff>
    </xdr:from>
    <xdr:ext cx="534377" cy="259045"/>
    <xdr:sp macro="" textlink="">
      <xdr:nvSpPr>
        <xdr:cNvPr id="141" name="テキスト ボックス 140"/>
        <xdr:cNvSpPr txBox="1"/>
      </xdr:nvSpPr>
      <xdr:spPr>
        <a:xfrm>
          <a:off x="3530111" y="885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74,070</a:t>
          </a:r>
          <a:endParaRPr kumimoji="1" lang="ja-JP" altLang="en-US" sz="1000" b="1">
            <a:solidFill>
              <a:srgbClr val="FF0000"/>
            </a:solidFill>
            <a:latin typeface="ＭＳ Ｐゴシック"/>
          </a:endParaRPr>
        </a:p>
      </xdr:txBody>
    </xdr:sp>
    <xdr:clientData/>
  </xdr:oneCellAnchor>
  <xdr:twoCellAnchor>
    <xdr:from>
      <xdr:col>4</xdr:col>
      <xdr:colOff>104775</xdr:colOff>
      <xdr:row>53</xdr:row>
      <xdr:rowOff>77698</xdr:rowOff>
    </xdr:from>
    <xdr:to>
      <xdr:col>4</xdr:col>
      <xdr:colOff>206375</xdr:colOff>
      <xdr:row>54</xdr:row>
      <xdr:rowOff>7848</xdr:rowOff>
    </xdr:to>
    <xdr:sp macro="" textlink="">
      <xdr:nvSpPr>
        <xdr:cNvPr id="142" name="円/楕円 141"/>
        <xdr:cNvSpPr/>
      </xdr:nvSpPr>
      <xdr:spPr>
        <a:xfrm>
          <a:off x="2857500" y="916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52</xdr:row>
      <xdr:rowOff>24375</xdr:rowOff>
    </xdr:from>
    <xdr:ext cx="534377" cy="259045"/>
    <xdr:sp macro="" textlink="">
      <xdr:nvSpPr>
        <xdr:cNvPr id="143" name="テキスト ボックス 142"/>
        <xdr:cNvSpPr txBox="1"/>
      </xdr:nvSpPr>
      <xdr:spPr>
        <a:xfrm>
          <a:off x="2641111" y="893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69,588</a:t>
          </a:r>
          <a:endParaRPr kumimoji="1" lang="ja-JP" altLang="en-US" sz="1000" b="1">
            <a:solidFill>
              <a:srgbClr val="FF0000"/>
            </a:solidFill>
            <a:latin typeface="ＭＳ Ｐゴシック"/>
          </a:endParaRPr>
        </a:p>
      </xdr:txBody>
    </xdr:sp>
    <xdr:clientData/>
  </xdr:oneCellAnchor>
  <xdr:twoCellAnchor>
    <xdr:from>
      <xdr:col>2</xdr:col>
      <xdr:colOff>587375</xdr:colOff>
      <xdr:row>53</xdr:row>
      <xdr:rowOff>121533</xdr:rowOff>
    </xdr:from>
    <xdr:to>
      <xdr:col>3</xdr:col>
      <xdr:colOff>3175</xdr:colOff>
      <xdr:row>54</xdr:row>
      <xdr:rowOff>51683</xdr:rowOff>
    </xdr:to>
    <xdr:sp macro="" textlink="">
      <xdr:nvSpPr>
        <xdr:cNvPr id="144" name="円/楕円 143"/>
        <xdr:cNvSpPr/>
      </xdr:nvSpPr>
      <xdr:spPr>
        <a:xfrm>
          <a:off x="1968500" y="920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52</xdr:row>
      <xdr:rowOff>68210</xdr:rowOff>
    </xdr:from>
    <xdr:ext cx="534377" cy="259045"/>
    <xdr:sp macro="" textlink="">
      <xdr:nvSpPr>
        <xdr:cNvPr id="145" name="テキスト ボックス 144"/>
        <xdr:cNvSpPr txBox="1"/>
      </xdr:nvSpPr>
      <xdr:spPr>
        <a:xfrm>
          <a:off x="1752111" y="898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67,287</a:t>
          </a:r>
          <a:endParaRPr kumimoji="1" lang="ja-JP" altLang="en-US" sz="1000" b="1">
            <a:solidFill>
              <a:srgbClr val="FF0000"/>
            </a:solidFill>
            <a:latin typeface="ＭＳ Ｐゴシック"/>
          </a:endParaRPr>
        </a:p>
      </xdr:txBody>
    </xdr:sp>
    <xdr:clientData/>
  </xdr:oneCellAnchor>
  <xdr:twoCellAnchor>
    <xdr:from>
      <xdr:col>1</xdr:col>
      <xdr:colOff>384175</xdr:colOff>
      <xdr:row>54</xdr:row>
      <xdr:rowOff>170491</xdr:rowOff>
    </xdr:from>
    <xdr:to>
      <xdr:col>1</xdr:col>
      <xdr:colOff>485775</xdr:colOff>
      <xdr:row>55</xdr:row>
      <xdr:rowOff>100641</xdr:rowOff>
    </xdr:to>
    <xdr:sp macro="" textlink="">
      <xdr:nvSpPr>
        <xdr:cNvPr id="146" name="円/楕円 145"/>
        <xdr:cNvSpPr/>
      </xdr:nvSpPr>
      <xdr:spPr>
        <a:xfrm>
          <a:off x="1079500" y="942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53</xdr:row>
      <xdr:rowOff>117168</xdr:rowOff>
    </xdr:from>
    <xdr:ext cx="534377" cy="259045"/>
    <xdr:sp macro="" textlink="">
      <xdr:nvSpPr>
        <xdr:cNvPr id="147" name="テキスト ボックス 146"/>
        <xdr:cNvSpPr txBox="1"/>
      </xdr:nvSpPr>
      <xdr:spPr>
        <a:xfrm>
          <a:off x="863111" y="920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55,717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128765</xdr:rowOff>
    </xdr:from>
    <xdr:to>
      <xdr:col>6</xdr:col>
      <xdr:colOff>510540</xdr:colOff>
      <xdr:row>78</xdr:row>
      <xdr:rowOff>45771</xdr:rowOff>
    </xdr:to>
    <xdr:cxnSp macro="">
      <xdr:nvCxnSpPr>
        <xdr:cNvPr id="172" name="直線コネクタ 171"/>
        <xdr:cNvCxnSpPr/>
      </xdr:nvCxnSpPr>
      <xdr:spPr>
        <a:xfrm flipV="1">
          <a:off x="4633595" y="12130265"/>
          <a:ext cx="1270" cy="1288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49598</xdr:rowOff>
    </xdr:from>
    <xdr:ext cx="599010" cy="259045"/>
    <xdr:sp macro="" textlink="">
      <xdr:nvSpPr>
        <xdr:cNvPr id="173" name="民生費最小値テキスト"/>
        <xdr:cNvSpPr txBox="1"/>
      </xdr:nvSpPr>
      <xdr:spPr>
        <a:xfrm>
          <a:off x="4686300" y="1342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133,396</a:t>
          </a:r>
          <a:endParaRPr kumimoji="1" lang="ja-JP" altLang="en-US" sz="1000" b="1">
            <a:latin typeface="ＭＳ Ｐゴシック"/>
          </a:endParaRPr>
        </a:p>
      </xdr:txBody>
    </xdr:sp>
    <xdr:clientData/>
  </xdr:oneCellAnchor>
  <xdr:twoCellAnchor>
    <xdr:from>
      <xdr:col>6</xdr:col>
      <xdr:colOff>422275</xdr:colOff>
      <xdr:row>78</xdr:row>
      <xdr:rowOff>45771</xdr:rowOff>
    </xdr:from>
    <xdr:to>
      <xdr:col>6</xdr:col>
      <xdr:colOff>600075</xdr:colOff>
      <xdr:row>78</xdr:row>
      <xdr:rowOff>45771</xdr:rowOff>
    </xdr:to>
    <xdr:cxnSp macro="">
      <xdr:nvCxnSpPr>
        <xdr:cNvPr id="174" name="直線コネクタ 173"/>
        <xdr:cNvCxnSpPr/>
      </xdr:nvCxnSpPr>
      <xdr:spPr>
        <a:xfrm>
          <a:off x="4546600" y="13418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75442</xdr:rowOff>
    </xdr:from>
    <xdr:ext cx="599010" cy="259045"/>
    <xdr:sp macro="" textlink="">
      <xdr:nvSpPr>
        <xdr:cNvPr id="175" name="民生費最大値テキスト"/>
        <xdr:cNvSpPr txBox="1"/>
      </xdr:nvSpPr>
      <xdr:spPr>
        <a:xfrm>
          <a:off x="4686300" y="11905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234,861</a:t>
          </a:r>
          <a:endParaRPr kumimoji="1" lang="ja-JP" altLang="en-US" sz="1000" b="1">
            <a:latin typeface="ＭＳ Ｐゴシック"/>
          </a:endParaRPr>
        </a:p>
      </xdr:txBody>
    </xdr:sp>
    <xdr:clientData/>
  </xdr:oneCellAnchor>
  <xdr:twoCellAnchor>
    <xdr:from>
      <xdr:col>6</xdr:col>
      <xdr:colOff>422275</xdr:colOff>
      <xdr:row>70</xdr:row>
      <xdr:rowOff>128765</xdr:rowOff>
    </xdr:from>
    <xdr:to>
      <xdr:col>6</xdr:col>
      <xdr:colOff>600075</xdr:colOff>
      <xdr:row>70</xdr:row>
      <xdr:rowOff>128765</xdr:rowOff>
    </xdr:to>
    <xdr:cxnSp macro="">
      <xdr:nvCxnSpPr>
        <xdr:cNvPr id="176" name="直線コネクタ 175"/>
        <xdr:cNvCxnSpPr/>
      </xdr:nvCxnSpPr>
      <xdr:spPr>
        <a:xfrm>
          <a:off x="4546600" y="121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156857</xdr:rowOff>
    </xdr:from>
    <xdr:to>
      <xdr:col>6</xdr:col>
      <xdr:colOff>511175</xdr:colOff>
      <xdr:row>76</xdr:row>
      <xdr:rowOff>158814</xdr:rowOff>
    </xdr:to>
    <xdr:cxnSp macro="">
      <xdr:nvCxnSpPr>
        <xdr:cNvPr id="177" name="直線コネクタ 176"/>
        <xdr:cNvCxnSpPr/>
      </xdr:nvCxnSpPr>
      <xdr:spPr>
        <a:xfrm flipV="1">
          <a:off x="3797300" y="13015607"/>
          <a:ext cx="838200" cy="17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93210</xdr:rowOff>
    </xdr:from>
    <xdr:ext cx="599010" cy="259045"/>
    <xdr:sp macro="" textlink="">
      <xdr:nvSpPr>
        <xdr:cNvPr id="178" name="民生費平均値テキスト"/>
        <xdr:cNvSpPr txBox="1"/>
      </xdr:nvSpPr>
      <xdr:spPr>
        <a:xfrm>
          <a:off x="4686300" y="127805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167,962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70333</xdr:rowOff>
    </xdr:from>
    <xdr:to>
      <xdr:col>6</xdr:col>
      <xdr:colOff>561975</xdr:colOff>
      <xdr:row>76</xdr:row>
      <xdr:rowOff>484</xdr:rowOff>
    </xdr:to>
    <xdr:sp macro="" textlink="">
      <xdr:nvSpPr>
        <xdr:cNvPr id="179" name="フローチャート : 判断 178"/>
        <xdr:cNvSpPr/>
      </xdr:nvSpPr>
      <xdr:spPr>
        <a:xfrm>
          <a:off x="4584700" y="129290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158814</xdr:rowOff>
    </xdr:from>
    <xdr:to>
      <xdr:col>5</xdr:col>
      <xdr:colOff>358775</xdr:colOff>
      <xdr:row>77</xdr:row>
      <xdr:rowOff>18923</xdr:rowOff>
    </xdr:to>
    <xdr:cxnSp macro="">
      <xdr:nvCxnSpPr>
        <xdr:cNvPr id="180" name="直線コネクタ 179"/>
        <xdr:cNvCxnSpPr/>
      </xdr:nvCxnSpPr>
      <xdr:spPr>
        <a:xfrm flipV="1">
          <a:off x="2908300" y="13189014"/>
          <a:ext cx="889000" cy="3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124434</xdr:rowOff>
    </xdr:from>
    <xdr:to>
      <xdr:col>5</xdr:col>
      <xdr:colOff>409575</xdr:colOff>
      <xdr:row>76</xdr:row>
      <xdr:rowOff>54584</xdr:rowOff>
    </xdr:to>
    <xdr:sp macro="" textlink="">
      <xdr:nvSpPr>
        <xdr:cNvPr id="181" name="フローチャート : 判断 180"/>
        <xdr:cNvSpPr/>
      </xdr:nvSpPr>
      <xdr:spPr>
        <a:xfrm>
          <a:off x="3746500" y="1298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71111</xdr:rowOff>
    </xdr:from>
    <xdr:ext cx="599010" cy="259045"/>
    <xdr:sp macro="" textlink="">
      <xdr:nvSpPr>
        <xdr:cNvPr id="182" name="テキスト ボックス 181"/>
        <xdr:cNvSpPr txBox="1"/>
      </xdr:nvSpPr>
      <xdr:spPr>
        <a:xfrm>
          <a:off x="3497794" y="12758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163,702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18923</xdr:rowOff>
    </xdr:from>
    <xdr:to>
      <xdr:col>4</xdr:col>
      <xdr:colOff>155575</xdr:colOff>
      <xdr:row>77</xdr:row>
      <xdr:rowOff>152273</xdr:rowOff>
    </xdr:to>
    <xdr:cxnSp macro="">
      <xdr:nvCxnSpPr>
        <xdr:cNvPr id="183" name="直線コネクタ 182"/>
        <xdr:cNvCxnSpPr/>
      </xdr:nvCxnSpPr>
      <xdr:spPr>
        <a:xfrm flipV="1">
          <a:off x="2019300" y="13220573"/>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65100</xdr:rowOff>
    </xdr:from>
    <xdr:to>
      <xdr:col>4</xdr:col>
      <xdr:colOff>206375</xdr:colOff>
      <xdr:row>77</xdr:row>
      <xdr:rowOff>166700</xdr:rowOff>
    </xdr:to>
    <xdr:sp macro="" textlink="">
      <xdr:nvSpPr>
        <xdr:cNvPr id="184" name="フローチャート : 判断 183"/>
        <xdr:cNvSpPr/>
      </xdr:nvSpPr>
      <xdr:spPr>
        <a:xfrm>
          <a:off x="2857500" y="132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157827</xdr:rowOff>
    </xdr:from>
    <xdr:ext cx="599010" cy="259045"/>
    <xdr:sp macro="" textlink="">
      <xdr:nvSpPr>
        <xdr:cNvPr id="185" name="テキスト ボックス 184"/>
        <xdr:cNvSpPr txBox="1"/>
      </xdr:nvSpPr>
      <xdr:spPr>
        <a:xfrm>
          <a:off x="2608794" y="1335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141,374</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152273</xdr:rowOff>
    </xdr:from>
    <xdr:to>
      <xdr:col>2</xdr:col>
      <xdr:colOff>638175</xdr:colOff>
      <xdr:row>77</xdr:row>
      <xdr:rowOff>169368</xdr:rowOff>
    </xdr:to>
    <xdr:cxnSp macro="">
      <xdr:nvCxnSpPr>
        <xdr:cNvPr id="186" name="直線コネクタ 185"/>
        <xdr:cNvCxnSpPr/>
      </xdr:nvCxnSpPr>
      <xdr:spPr>
        <a:xfrm flipV="1">
          <a:off x="1130300" y="13353923"/>
          <a:ext cx="889000" cy="1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12167</xdr:rowOff>
    </xdr:from>
    <xdr:to>
      <xdr:col>3</xdr:col>
      <xdr:colOff>3175</xdr:colOff>
      <xdr:row>78</xdr:row>
      <xdr:rowOff>113767</xdr:rowOff>
    </xdr:to>
    <xdr:sp macro="" textlink="">
      <xdr:nvSpPr>
        <xdr:cNvPr id="187" name="フローチャート : 判断 186"/>
        <xdr:cNvSpPr/>
      </xdr:nvSpPr>
      <xdr:spPr>
        <a:xfrm>
          <a:off x="1968500" y="133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104894</xdr:rowOff>
    </xdr:from>
    <xdr:ext cx="599010" cy="259045"/>
    <xdr:sp macro="" textlink="">
      <xdr:nvSpPr>
        <xdr:cNvPr id="188" name="テキスト ボックス 187"/>
        <xdr:cNvSpPr txBox="1"/>
      </xdr:nvSpPr>
      <xdr:spPr>
        <a:xfrm>
          <a:off x="1719794" y="1347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132,042</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38988</xdr:rowOff>
    </xdr:from>
    <xdr:to>
      <xdr:col>1</xdr:col>
      <xdr:colOff>485775</xdr:colOff>
      <xdr:row>78</xdr:row>
      <xdr:rowOff>140588</xdr:rowOff>
    </xdr:to>
    <xdr:sp macro="" textlink="">
      <xdr:nvSpPr>
        <xdr:cNvPr id="189" name="フローチャート : 判断 188"/>
        <xdr:cNvSpPr/>
      </xdr:nvSpPr>
      <xdr:spPr>
        <a:xfrm>
          <a:off x="1079500" y="1341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131715</xdr:rowOff>
    </xdr:from>
    <xdr:ext cx="599010" cy="259045"/>
    <xdr:sp macro="" textlink="">
      <xdr:nvSpPr>
        <xdr:cNvPr id="190" name="テキスト ボックス 189"/>
        <xdr:cNvSpPr txBox="1"/>
      </xdr:nvSpPr>
      <xdr:spPr>
        <a:xfrm>
          <a:off x="830794" y="1350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129,930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106058</xdr:rowOff>
    </xdr:from>
    <xdr:to>
      <xdr:col>6</xdr:col>
      <xdr:colOff>561975</xdr:colOff>
      <xdr:row>76</xdr:row>
      <xdr:rowOff>36209</xdr:rowOff>
    </xdr:to>
    <xdr:sp macro="" textlink="">
      <xdr:nvSpPr>
        <xdr:cNvPr id="196" name="円/楕円 195"/>
        <xdr:cNvSpPr/>
      </xdr:nvSpPr>
      <xdr:spPr>
        <a:xfrm>
          <a:off x="4584700" y="129648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84485</xdr:rowOff>
    </xdr:from>
    <xdr:ext cx="599010" cy="259045"/>
    <xdr:sp macro="" textlink="">
      <xdr:nvSpPr>
        <xdr:cNvPr id="197" name="民生費該当値テキスト"/>
        <xdr:cNvSpPr txBox="1"/>
      </xdr:nvSpPr>
      <xdr:spPr>
        <a:xfrm>
          <a:off x="4686300" y="12943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165,149</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108014</xdr:rowOff>
    </xdr:from>
    <xdr:to>
      <xdr:col>5</xdr:col>
      <xdr:colOff>409575</xdr:colOff>
      <xdr:row>77</xdr:row>
      <xdr:rowOff>38164</xdr:rowOff>
    </xdr:to>
    <xdr:sp macro="" textlink="">
      <xdr:nvSpPr>
        <xdr:cNvPr id="198" name="円/楕円 197"/>
        <xdr:cNvSpPr/>
      </xdr:nvSpPr>
      <xdr:spPr>
        <a:xfrm>
          <a:off x="3746500" y="131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29291</xdr:rowOff>
    </xdr:from>
    <xdr:ext cx="599010" cy="259045"/>
    <xdr:sp macro="" textlink="">
      <xdr:nvSpPr>
        <xdr:cNvPr id="199" name="テキスト ボックス 198"/>
        <xdr:cNvSpPr txBox="1"/>
      </xdr:nvSpPr>
      <xdr:spPr>
        <a:xfrm>
          <a:off x="3497794" y="1323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151,495</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139573</xdr:rowOff>
    </xdr:from>
    <xdr:to>
      <xdr:col>4</xdr:col>
      <xdr:colOff>206375</xdr:colOff>
      <xdr:row>77</xdr:row>
      <xdr:rowOff>69723</xdr:rowOff>
    </xdr:to>
    <xdr:sp macro="" textlink="">
      <xdr:nvSpPr>
        <xdr:cNvPr id="200" name="円/楕円 199"/>
        <xdr:cNvSpPr/>
      </xdr:nvSpPr>
      <xdr:spPr>
        <a:xfrm>
          <a:off x="2857500" y="1316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86250</xdr:rowOff>
    </xdr:from>
    <xdr:ext cx="599010" cy="259045"/>
    <xdr:sp macro="" textlink="">
      <xdr:nvSpPr>
        <xdr:cNvPr id="201" name="テキスト ボックス 200"/>
        <xdr:cNvSpPr txBox="1"/>
      </xdr:nvSpPr>
      <xdr:spPr>
        <a:xfrm>
          <a:off x="2608794" y="12945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149,010</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101473</xdr:rowOff>
    </xdr:from>
    <xdr:to>
      <xdr:col>3</xdr:col>
      <xdr:colOff>3175</xdr:colOff>
      <xdr:row>78</xdr:row>
      <xdr:rowOff>31623</xdr:rowOff>
    </xdr:to>
    <xdr:sp macro="" textlink="">
      <xdr:nvSpPr>
        <xdr:cNvPr id="202" name="円/楕円 201"/>
        <xdr:cNvSpPr/>
      </xdr:nvSpPr>
      <xdr:spPr>
        <a:xfrm>
          <a:off x="1968500" y="1330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48150</xdr:rowOff>
    </xdr:from>
    <xdr:ext cx="599010" cy="259045"/>
    <xdr:sp macro="" textlink="">
      <xdr:nvSpPr>
        <xdr:cNvPr id="203" name="テキスト ボックス 202"/>
        <xdr:cNvSpPr txBox="1"/>
      </xdr:nvSpPr>
      <xdr:spPr>
        <a:xfrm>
          <a:off x="1719794" y="1307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138,510</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118568</xdr:rowOff>
    </xdr:from>
    <xdr:to>
      <xdr:col>1</xdr:col>
      <xdr:colOff>485775</xdr:colOff>
      <xdr:row>78</xdr:row>
      <xdr:rowOff>48718</xdr:rowOff>
    </xdr:to>
    <xdr:sp macro="" textlink="">
      <xdr:nvSpPr>
        <xdr:cNvPr id="204" name="円/楕円 203"/>
        <xdr:cNvSpPr/>
      </xdr:nvSpPr>
      <xdr:spPr>
        <a:xfrm>
          <a:off x="1079500" y="1332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65245</xdr:rowOff>
    </xdr:from>
    <xdr:ext cx="599010" cy="259045"/>
    <xdr:sp macro="" textlink="">
      <xdr:nvSpPr>
        <xdr:cNvPr id="205" name="テキスト ボックス 204"/>
        <xdr:cNvSpPr txBox="1"/>
      </xdr:nvSpPr>
      <xdr:spPr>
        <a:xfrm>
          <a:off x="830794" y="1309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137,164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21970</xdr:rowOff>
    </xdr:from>
    <xdr:ext cx="531299" cy="259045"/>
    <xdr:sp macro="" textlink="">
      <xdr:nvSpPr>
        <xdr:cNvPr id="226" name="テキスト ボックス 225"/>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38298</xdr:rowOff>
    </xdr:from>
    <xdr:ext cx="531299" cy="259045"/>
    <xdr:sp macro="" textlink="">
      <xdr:nvSpPr>
        <xdr:cNvPr id="228" name="テキスト ボックス 227"/>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30" name="テキスト ボックス 229"/>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10215</xdr:rowOff>
    </xdr:from>
    <xdr:to>
      <xdr:col>6</xdr:col>
      <xdr:colOff>510540</xdr:colOff>
      <xdr:row>98</xdr:row>
      <xdr:rowOff>44079</xdr:rowOff>
    </xdr:to>
    <xdr:cxnSp macro="">
      <xdr:nvCxnSpPr>
        <xdr:cNvPr id="232" name="直線コネクタ 231"/>
        <xdr:cNvCxnSpPr/>
      </xdr:nvCxnSpPr>
      <xdr:spPr>
        <a:xfrm flipV="1">
          <a:off x="4633595" y="15612165"/>
          <a:ext cx="1270" cy="123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47906</xdr:rowOff>
    </xdr:from>
    <xdr:ext cx="534377" cy="259045"/>
    <xdr:sp macro="" textlink="">
      <xdr:nvSpPr>
        <xdr:cNvPr id="233" name="衛生費最小値テキスト"/>
        <xdr:cNvSpPr txBox="1"/>
      </xdr:nvSpPr>
      <xdr:spPr>
        <a:xfrm>
          <a:off x="4686300" y="168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16,928</a:t>
          </a:r>
          <a:endParaRPr kumimoji="1" lang="ja-JP" altLang="en-US" sz="1000" b="1">
            <a:latin typeface="ＭＳ Ｐゴシック"/>
          </a:endParaRPr>
        </a:p>
      </xdr:txBody>
    </xdr:sp>
    <xdr:clientData/>
  </xdr:oneCellAnchor>
  <xdr:twoCellAnchor>
    <xdr:from>
      <xdr:col>6</xdr:col>
      <xdr:colOff>422275</xdr:colOff>
      <xdr:row>98</xdr:row>
      <xdr:rowOff>44079</xdr:rowOff>
    </xdr:from>
    <xdr:to>
      <xdr:col>6</xdr:col>
      <xdr:colOff>600075</xdr:colOff>
      <xdr:row>98</xdr:row>
      <xdr:rowOff>44079</xdr:rowOff>
    </xdr:to>
    <xdr:cxnSp macro="">
      <xdr:nvCxnSpPr>
        <xdr:cNvPr id="234" name="直線コネクタ 233"/>
        <xdr:cNvCxnSpPr/>
      </xdr:nvCxnSpPr>
      <xdr:spPr>
        <a:xfrm>
          <a:off x="4546600" y="168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128342</xdr:rowOff>
    </xdr:from>
    <xdr:ext cx="534377" cy="259045"/>
    <xdr:sp macro="" textlink="">
      <xdr:nvSpPr>
        <xdr:cNvPr id="235" name="衛生費最大値テキスト"/>
        <xdr:cNvSpPr txBox="1"/>
      </xdr:nvSpPr>
      <xdr:spPr>
        <a:xfrm>
          <a:off x="4686300" y="153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54,715</a:t>
          </a:r>
          <a:endParaRPr kumimoji="1" lang="ja-JP" altLang="en-US" sz="1000" b="1">
            <a:latin typeface="ＭＳ Ｐゴシック"/>
          </a:endParaRPr>
        </a:p>
      </xdr:txBody>
    </xdr:sp>
    <xdr:clientData/>
  </xdr:oneCellAnchor>
  <xdr:twoCellAnchor>
    <xdr:from>
      <xdr:col>6</xdr:col>
      <xdr:colOff>422275</xdr:colOff>
      <xdr:row>91</xdr:row>
      <xdr:rowOff>10215</xdr:rowOff>
    </xdr:from>
    <xdr:to>
      <xdr:col>6</xdr:col>
      <xdr:colOff>600075</xdr:colOff>
      <xdr:row>91</xdr:row>
      <xdr:rowOff>10215</xdr:rowOff>
    </xdr:to>
    <xdr:cxnSp macro="">
      <xdr:nvCxnSpPr>
        <xdr:cNvPr id="236" name="直線コネクタ 235"/>
        <xdr:cNvCxnSpPr/>
      </xdr:nvCxnSpPr>
      <xdr:spPr>
        <a:xfrm>
          <a:off x="4546600" y="1561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128139</xdr:rowOff>
    </xdr:from>
    <xdr:to>
      <xdr:col>6</xdr:col>
      <xdr:colOff>511175</xdr:colOff>
      <xdr:row>95</xdr:row>
      <xdr:rowOff>86339</xdr:rowOff>
    </xdr:to>
    <xdr:cxnSp macro="">
      <xdr:nvCxnSpPr>
        <xdr:cNvPr id="237" name="直線コネクタ 236"/>
        <xdr:cNvCxnSpPr/>
      </xdr:nvCxnSpPr>
      <xdr:spPr>
        <a:xfrm flipV="1">
          <a:off x="3797300" y="16244439"/>
          <a:ext cx="838200" cy="12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76635</xdr:rowOff>
    </xdr:from>
    <xdr:ext cx="534377" cy="259045"/>
    <xdr:sp macro="" textlink="">
      <xdr:nvSpPr>
        <xdr:cNvPr id="238" name="衛生費平均値テキスト"/>
        <xdr:cNvSpPr txBox="1"/>
      </xdr:nvSpPr>
      <xdr:spPr>
        <a:xfrm>
          <a:off x="4686300" y="16192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34,715</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98208</xdr:rowOff>
    </xdr:from>
    <xdr:to>
      <xdr:col>6</xdr:col>
      <xdr:colOff>561975</xdr:colOff>
      <xdr:row>95</xdr:row>
      <xdr:rowOff>28358</xdr:rowOff>
    </xdr:to>
    <xdr:sp macro="" textlink="">
      <xdr:nvSpPr>
        <xdr:cNvPr id="239" name="フローチャート : 判断 238"/>
        <xdr:cNvSpPr/>
      </xdr:nvSpPr>
      <xdr:spPr>
        <a:xfrm>
          <a:off x="4584700" y="162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72230</xdr:rowOff>
    </xdr:from>
    <xdr:to>
      <xdr:col>5</xdr:col>
      <xdr:colOff>358775</xdr:colOff>
      <xdr:row>95</xdr:row>
      <xdr:rowOff>86339</xdr:rowOff>
    </xdr:to>
    <xdr:cxnSp macro="">
      <xdr:nvCxnSpPr>
        <xdr:cNvPr id="240" name="直線コネクタ 239"/>
        <xdr:cNvCxnSpPr/>
      </xdr:nvCxnSpPr>
      <xdr:spPr>
        <a:xfrm>
          <a:off x="2908300" y="16359980"/>
          <a:ext cx="889000" cy="1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137396</xdr:rowOff>
    </xdr:from>
    <xdr:to>
      <xdr:col>5</xdr:col>
      <xdr:colOff>409575</xdr:colOff>
      <xdr:row>95</xdr:row>
      <xdr:rowOff>67546</xdr:rowOff>
    </xdr:to>
    <xdr:sp macro="" textlink="">
      <xdr:nvSpPr>
        <xdr:cNvPr id="241" name="フローチャート : 判断 240"/>
        <xdr:cNvSpPr/>
      </xdr:nvSpPr>
      <xdr:spPr>
        <a:xfrm>
          <a:off x="3746500" y="1625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84073</xdr:rowOff>
    </xdr:from>
    <xdr:ext cx="534377" cy="259045"/>
    <xdr:sp macro="" textlink="">
      <xdr:nvSpPr>
        <xdr:cNvPr id="242" name="テキスト ボックス 241"/>
        <xdr:cNvSpPr txBox="1"/>
      </xdr:nvSpPr>
      <xdr:spPr>
        <a:xfrm>
          <a:off x="3530111" y="1602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33,515</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72230</xdr:rowOff>
    </xdr:from>
    <xdr:to>
      <xdr:col>4</xdr:col>
      <xdr:colOff>155575</xdr:colOff>
      <xdr:row>95</xdr:row>
      <xdr:rowOff>139962</xdr:rowOff>
    </xdr:to>
    <xdr:cxnSp macro="">
      <xdr:nvCxnSpPr>
        <xdr:cNvPr id="243" name="直線コネクタ 242"/>
        <xdr:cNvCxnSpPr/>
      </xdr:nvCxnSpPr>
      <xdr:spPr>
        <a:xfrm flipV="1">
          <a:off x="2019300" y="16359980"/>
          <a:ext cx="889000" cy="6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17480</xdr:rowOff>
    </xdr:from>
    <xdr:to>
      <xdr:col>4</xdr:col>
      <xdr:colOff>206375</xdr:colOff>
      <xdr:row>95</xdr:row>
      <xdr:rowOff>119080</xdr:rowOff>
    </xdr:to>
    <xdr:sp macro="" textlink="">
      <xdr:nvSpPr>
        <xdr:cNvPr id="244" name="フローチャート : 判断 243"/>
        <xdr:cNvSpPr/>
      </xdr:nvSpPr>
      <xdr:spPr>
        <a:xfrm>
          <a:off x="2857500" y="163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135607</xdr:rowOff>
    </xdr:from>
    <xdr:ext cx="534377" cy="259045"/>
    <xdr:sp macro="" textlink="">
      <xdr:nvSpPr>
        <xdr:cNvPr id="245" name="テキスト ボックス 244"/>
        <xdr:cNvSpPr txBox="1"/>
      </xdr:nvSpPr>
      <xdr:spPr>
        <a:xfrm>
          <a:off x="2641111" y="1608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31,937</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106683</xdr:rowOff>
    </xdr:from>
    <xdr:to>
      <xdr:col>2</xdr:col>
      <xdr:colOff>638175</xdr:colOff>
      <xdr:row>95</xdr:row>
      <xdr:rowOff>139962</xdr:rowOff>
    </xdr:to>
    <xdr:cxnSp macro="">
      <xdr:nvCxnSpPr>
        <xdr:cNvPr id="246" name="直線コネクタ 245"/>
        <xdr:cNvCxnSpPr/>
      </xdr:nvCxnSpPr>
      <xdr:spPr>
        <a:xfrm>
          <a:off x="1130300" y="16394433"/>
          <a:ext cx="889000" cy="3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33775</xdr:rowOff>
    </xdr:from>
    <xdr:to>
      <xdr:col>3</xdr:col>
      <xdr:colOff>3175</xdr:colOff>
      <xdr:row>95</xdr:row>
      <xdr:rowOff>135375</xdr:rowOff>
    </xdr:to>
    <xdr:sp macro="" textlink="">
      <xdr:nvSpPr>
        <xdr:cNvPr id="247" name="フローチャート : 判断 246"/>
        <xdr:cNvSpPr/>
      </xdr:nvSpPr>
      <xdr:spPr>
        <a:xfrm>
          <a:off x="1968500" y="16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151902</xdr:rowOff>
    </xdr:from>
    <xdr:ext cx="534377" cy="259045"/>
    <xdr:sp macro="" textlink="">
      <xdr:nvSpPr>
        <xdr:cNvPr id="248" name="テキスト ボックス 247"/>
        <xdr:cNvSpPr txBox="1"/>
      </xdr:nvSpPr>
      <xdr:spPr>
        <a:xfrm>
          <a:off x="1752111" y="16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31,438</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15911</xdr:rowOff>
    </xdr:from>
    <xdr:to>
      <xdr:col>1</xdr:col>
      <xdr:colOff>485775</xdr:colOff>
      <xdr:row>95</xdr:row>
      <xdr:rowOff>117511</xdr:rowOff>
    </xdr:to>
    <xdr:sp macro="" textlink="">
      <xdr:nvSpPr>
        <xdr:cNvPr id="249" name="フローチャート : 判断 248"/>
        <xdr:cNvSpPr/>
      </xdr:nvSpPr>
      <xdr:spPr>
        <a:xfrm>
          <a:off x="1079500" y="1630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134038</xdr:rowOff>
    </xdr:from>
    <xdr:ext cx="534377" cy="259045"/>
    <xdr:sp macro="" textlink="">
      <xdr:nvSpPr>
        <xdr:cNvPr id="250" name="テキスト ボックス 249"/>
        <xdr:cNvSpPr txBox="1"/>
      </xdr:nvSpPr>
      <xdr:spPr>
        <a:xfrm>
          <a:off x="863111" y="1607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31,985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77339</xdr:rowOff>
    </xdr:from>
    <xdr:to>
      <xdr:col>6</xdr:col>
      <xdr:colOff>561975</xdr:colOff>
      <xdr:row>95</xdr:row>
      <xdr:rowOff>7489</xdr:rowOff>
    </xdr:to>
    <xdr:sp macro="" textlink="">
      <xdr:nvSpPr>
        <xdr:cNvPr id="256" name="円/楕円 255"/>
        <xdr:cNvSpPr/>
      </xdr:nvSpPr>
      <xdr:spPr>
        <a:xfrm>
          <a:off x="4584700" y="1619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100216</xdr:rowOff>
    </xdr:from>
    <xdr:ext cx="534377" cy="259045"/>
    <xdr:sp macro="" textlink="">
      <xdr:nvSpPr>
        <xdr:cNvPr id="257" name="衛生費該当値テキスト"/>
        <xdr:cNvSpPr txBox="1"/>
      </xdr:nvSpPr>
      <xdr:spPr>
        <a:xfrm>
          <a:off x="4686300" y="1604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35,354</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35539</xdr:rowOff>
    </xdr:from>
    <xdr:to>
      <xdr:col>5</xdr:col>
      <xdr:colOff>409575</xdr:colOff>
      <xdr:row>95</xdr:row>
      <xdr:rowOff>137139</xdr:rowOff>
    </xdr:to>
    <xdr:sp macro="" textlink="">
      <xdr:nvSpPr>
        <xdr:cNvPr id="258" name="円/楕円 257"/>
        <xdr:cNvSpPr/>
      </xdr:nvSpPr>
      <xdr:spPr>
        <a:xfrm>
          <a:off x="3746500" y="163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128266</xdr:rowOff>
    </xdr:from>
    <xdr:ext cx="534377" cy="259045"/>
    <xdr:sp macro="" textlink="">
      <xdr:nvSpPr>
        <xdr:cNvPr id="259" name="テキスト ボックス 258"/>
        <xdr:cNvSpPr txBox="1"/>
      </xdr:nvSpPr>
      <xdr:spPr>
        <a:xfrm>
          <a:off x="3530111" y="1641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31,384</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21430</xdr:rowOff>
    </xdr:from>
    <xdr:to>
      <xdr:col>4</xdr:col>
      <xdr:colOff>206375</xdr:colOff>
      <xdr:row>95</xdr:row>
      <xdr:rowOff>123030</xdr:rowOff>
    </xdr:to>
    <xdr:sp macro="" textlink="">
      <xdr:nvSpPr>
        <xdr:cNvPr id="260" name="円/楕円 259"/>
        <xdr:cNvSpPr/>
      </xdr:nvSpPr>
      <xdr:spPr>
        <a:xfrm>
          <a:off x="2857500" y="1630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114157</xdr:rowOff>
    </xdr:from>
    <xdr:ext cx="534377" cy="259045"/>
    <xdr:sp macro="" textlink="">
      <xdr:nvSpPr>
        <xdr:cNvPr id="261" name="テキスト ボックス 260"/>
        <xdr:cNvSpPr txBox="1"/>
      </xdr:nvSpPr>
      <xdr:spPr>
        <a:xfrm>
          <a:off x="2641111" y="1640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31,816</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89162</xdr:rowOff>
    </xdr:from>
    <xdr:to>
      <xdr:col>3</xdr:col>
      <xdr:colOff>3175</xdr:colOff>
      <xdr:row>96</xdr:row>
      <xdr:rowOff>19312</xdr:rowOff>
    </xdr:to>
    <xdr:sp macro="" textlink="">
      <xdr:nvSpPr>
        <xdr:cNvPr id="262" name="円/楕円 261"/>
        <xdr:cNvSpPr/>
      </xdr:nvSpPr>
      <xdr:spPr>
        <a:xfrm>
          <a:off x="1968500" y="1637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10439</xdr:rowOff>
    </xdr:from>
    <xdr:ext cx="534377" cy="259045"/>
    <xdr:sp macro="" textlink="">
      <xdr:nvSpPr>
        <xdr:cNvPr id="263" name="テキスト ボックス 262"/>
        <xdr:cNvSpPr txBox="1"/>
      </xdr:nvSpPr>
      <xdr:spPr>
        <a:xfrm>
          <a:off x="1752111" y="1646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29,742</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55883</xdr:rowOff>
    </xdr:from>
    <xdr:to>
      <xdr:col>1</xdr:col>
      <xdr:colOff>485775</xdr:colOff>
      <xdr:row>95</xdr:row>
      <xdr:rowOff>157483</xdr:rowOff>
    </xdr:to>
    <xdr:sp macro="" textlink="">
      <xdr:nvSpPr>
        <xdr:cNvPr id="264" name="円/楕円 263"/>
        <xdr:cNvSpPr/>
      </xdr:nvSpPr>
      <xdr:spPr>
        <a:xfrm>
          <a:off x="1079500" y="1634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148610</xdr:rowOff>
    </xdr:from>
    <xdr:ext cx="534377" cy="259045"/>
    <xdr:sp macro="" textlink="">
      <xdr:nvSpPr>
        <xdr:cNvPr id="265" name="テキスト ボックス 264"/>
        <xdr:cNvSpPr txBox="1"/>
      </xdr:nvSpPr>
      <xdr:spPr>
        <a:xfrm>
          <a:off x="863111" y="1643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30,761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5" name="テキスト ボックス 28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55626</xdr:rowOff>
    </xdr:from>
    <xdr:to>
      <xdr:col>15</xdr:col>
      <xdr:colOff>180340</xdr:colOff>
      <xdr:row>39</xdr:row>
      <xdr:rowOff>30480</xdr:rowOff>
    </xdr:to>
    <xdr:cxnSp macro="">
      <xdr:nvCxnSpPr>
        <xdr:cNvPr id="289" name="直線コネクタ 288"/>
        <xdr:cNvCxnSpPr/>
      </xdr:nvCxnSpPr>
      <xdr:spPr>
        <a:xfrm flipV="1">
          <a:off x="10475595" y="5370576"/>
          <a:ext cx="1270" cy="1346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34307</xdr:rowOff>
    </xdr:from>
    <xdr:ext cx="378565" cy="259045"/>
    <xdr:sp macro="" textlink="">
      <xdr:nvSpPr>
        <xdr:cNvPr id="290" name="労働費最小値テキスト"/>
        <xdr:cNvSpPr txBox="1"/>
      </xdr:nvSpPr>
      <xdr:spPr>
        <a:xfrm>
          <a:off x="10528300" y="672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a:t>
          </a:r>
          <a:endParaRPr kumimoji="1" lang="ja-JP" altLang="en-US" sz="1000" b="1">
            <a:latin typeface="ＭＳ Ｐゴシック"/>
          </a:endParaRPr>
        </a:p>
      </xdr:txBody>
    </xdr:sp>
    <xdr:clientData/>
  </xdr:oneCellAnchor>
  <xdr:twoCellAnchor>
    <xdr:from>
      <xdr:col>15</xdr:col>
      <xdr:colOff>92075</xdr:colOff>
      <xdr:row>39</xdr:row>
      <xdr:rowOff>30480</xdr:rowOff>
    </xdr:from>
    <xdr:to>
      <xdr:col>15</xdr:col>
      <xdr:colOff>269875</xdr:colOff>
      <xdr:row>39</xdr:row>
      <xdr:rowOff>30480</xdr:rowOff>
    </xdr:to>
    <xdr:cxnSp macro="">
      <xdr:nvCxnSpPr>
        <xdr:cNvPr id="291" name="直線コネクタ 290"/>
        <xdr:cNvCxnSpPr/>
      </xdr:nvCxnSpPr>
      <xdr:spPr>
        <a:xfrm>
          <a:off x="10388600" y="671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2303</xdr:rowOff>
    </xdr:from>
    <xdr:ext cx="534377" cy="259045"/>
    <xdr:sp macro="" textlink="">
      <xdr:nvSpPr>
        <xdr:cNvPr id="292" name="労働費最大値テキスト"/>
        <xdr:cNvSpPr txBox="1"/>
      </xdr:nvSpPr>
      <xdr:spPr>
        <a:xfrm>
          <a:off x="10528300" y="514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10,712</a:t>
          </a:r>
          <a:endParaRPr kumimoji="1" lang="ja-JP" altLang="en-US" sz="1000" b="1">
            <a:latin typeface="ＭＳ Ｐゴシック"/>
          </a:endParaRPr>
        </a:p>
      </xdr:txBody>
    </xdr:sp>
    <xdr:clientData/>
  </xdr:oneCellAnchor>
  <xdr:twoCellAnchor>
    <xdr:from>
      <xdr:col>15</xdr:col>
      <xdr:colOff>92075</xdr:colOff>
      <xdr:row>31</xdr:row>
      <xdr:rowOff>55626</xdr:rowOff>
    </xdr:from>
    <xdr:to>
      <xdr:col>15</xdr:col>
      <xdr:colOff>269875</xdr:colOff>
      <xdr:row>31</xdr:row>
      <xdr:rowOff>55626</xdr:rowOff>
    </xdr:to>
    <xdr:cxnSp macro="">
      <xdr:nvCxnSpPr>
        <xdr:cNvPr id="293" name="直線コネクタ 292"/>
        <xdr:cNvCxnSpPr/>
      </xdr:nvCxnSpPr>
      <xdr:spPr>
        <a:xfrm>
          <a:off x="10388600" y="5370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109474</xdr:rowOff>
    </xdr:from>
    <xdr:to>
      <xdr:col>15</xdr:col>
      <xdr:colOff>180975</xdr:colOff>
      <xdr:row>38</xdr:row>
      <xdr:rowOff>119126</xdr:rowOff>
    </xdr:to>
    <xdr:cxnSp macro="">
      <xdr:nvCxnSpPr>
        <xdr:cNvPr id="294" name="直線コネクタ 293"/>
        <xdr:cNvCxnSpPr/>
      </xdr:nvCxnSpPr>
      <xdr:spPr>
        <a:xfrm>
          <a:off x="9639300" y="662457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4970</xdr:rowOff>
    </xdr:from>
    <xdr:ext cx="469744" cy="259045"/>
    <xdr:sp macro="" textlink="">
      <xdr:nvSpPr>
        <xdr:cNvPr id="295" name="労働費平均値テキスト"/>
        <xdr:cNvSpPr txBox="1"/>
      </xdr:nvSpPr>
      <xdr:spPr>
        <a:xfrm>
          <a:off x="10528300" y="6348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153543</xdr:rowOff>
    </xdr:from>
    <xdr:to>
      <xdr:col>15</xdr:col>
      <xdr:colOff>231775</xdr:colOff>
      <xdr:row>38</xdr:row>
      <xdr:rowOff>83693</xdr:rowOff>
    </xdr:to>
    <xdr:sp macro="" textlink="">
      <xdr:nvSpPr>
        <xdr:cNvPr id="296" name="フローチャート : 判断 295"/>
        <xdr:cNvSpPr/>
      </xdr:nvSpPr>
      <xdr:spPr>
        <a:xfrm>
          <a:off x="104267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84709</xdr:rowOff>
    </xdr:from>
    <xdr:to>
      <xdr:col>14</xdr:col>
      <xdr:colOff>28575</xdr:colOff>
      <xdr:row>38</xdr:row>
      <xdr:rowOff>109474</xdr:rowOff>
    </xdr:to>
    <xdr:cxnSp macro="">
      <xdr:nvCxnSpPr>
        <xdr:cNvPr id="297" name="直線コネクタ 296"/>
        <xdr:cNvCxnSpPr/>
      </xdr:nvCxnSpPr>
      <xdr:spPr>
        <a:xfrm>
          <a:off x="8750300" y="6599809"/>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136144</xdr:rowOff>
    </xdr:from>
    <xdr:to>
      <xdr:col>14</xdr:col>
      <xdr:colOff>79375</xdr:colOff>
      <xdr:row>38</xdr:row>
      <xdr:rowOff>66294</xdr:rowOff>
    </xdr:to>
    <xdr:sp macro="" textlink="">
      <xdr:nvSpPr>
        <xdr:cNvPr id="298" name="フローチャート : 判断 297"/>
        <xdr:cNvSpPr/>
      </xdr:nvSpPr>
      <xdr:spPr>
        <a:xfrm>
          <a:off x="9588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82821</xdr:rowOff>
    </xdr:from>
    <xdr:ext cx="469744" cy="259045"/>
    <xdr:sp macro="" textlink="">
      <xdr:nvSpPr>
        <xdr:cNvPr id="299" name="テキスト ボックス 298"/>
        <xdr:cNvSpPr txBox="1"/>
      </xdr:nvSpPr>
      <xdr:spPr>
        <a:xfrm>
          <a:off x="9404427" y="625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1,578</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82423</xdr:rowOff>
    </xdr:from>
    <xdr:to>
      <xdr:col>12</xdr:col>
      <xdr:colOff>511175</xdr:colOff>
      <xdr:row>38</xdr:row>
      <xdr:rowOff>84709</xdr:rowOff>
    </xdr:to>
    <xdr:cxnSp macro="">
      <xdr:nvCxnSpPr>
        <xdr:cNvPr id="300" name="直線コネクタ 299"/>
        <xdr:cNvCxnSpPr/>
      </xdr:nvCxnSpPr>
      <xdr:spPr>
        <a:xfrm>
          <a:off x="7861300" y="6426073"/>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115062</xdr:rowOff>
    </xdr:from>
    <xdr:to>
      <xdr:col>12</xdr:col>
      <xdr:colOff>561975</xdr:colOff>
      <xdr:row>38</xdr:row>
      <xdr:rowOff>45212</xdr:rowOff>
    </xdr:to>
    <xdr:sp macro="" textlink="">
      <xdr:nvSpPr>
        <xdr:cNvPr id="301" name="フローチャート : 判断 300"/>
        <xdr:cNvSpPr/>
      </xdr:nvSpPr>
      <xdr:spPr>
        <a:xfrm>
          <a:off x="8699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61739</xdr:rowOff>
    </xdr:from>
    <xdr:ext cx="469744" cy="259045"/>
    <xdr:sp macro="" textlink="">
      <xdr:nvSpPr>
        <xdr:cNvPr id="302" name="テキスト ボックス 301"/>
        <xdr:cNvSpPr txBox="1"/>
      </xdr:nvSpPr>
      <xdr:spPr>
        <a:xfrm>
          <a:off x="8515427"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70485</xdr:rowOff>
    </xdr:from>
    <xdr:to>
      <xdr:col>11</xdr:col>
      <xdr:colOff>307975</xdr:colOff>
      <xdr:row>37</xdr:row>
      <xdr:rowOff>82423</xdr:rowOff>
    </xdr:to>
    <xdr:cxnSp macro="">
      <xdr:nvCxnSpPr>
        <xdr:cNvPr id="303" name="直線コネクタ 302"/>
        <xdr:cNvCxnSpPr/>
      </xdr:nvCxnSpPr>
      <xdr:spPr>
        <a:xfrm>
          <a:off x="6972300" y="6414135"/>
          <a:ext cx="8890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89535</xdr:rowOff>
    </xdr:from>
    <xdr:to>
      <xdr:col>11</xdr:col>
      <xdr:colOff>358775</xdr:colOff>
      <xdr:row>38</xdr:row>
      <xdr:rowOff>19685</xdr:rowOff>
    </xdr:to>
    <xdr:sp macro="" textlink="">
      <xdr:nvSpPr>
        <xdr:cNvPr id="304" name="フローチャート : 判断 303"/>
        <xdr:cNvSpPr/>
      </xdr:nvSpPr>
      <xdr:spPr>
        <a:xfrm>
          <a:off x="7810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10812</xdr:rowOff>
    </xdr:from>
    <xdr:ext cx="469744" cy="259045"/>
    <xdr:sp macro="" textlink="">
      <xdr:nvSpPr>
        <xdr:cNvPr id="305" name="テキスト ボックス 304"/>
        <xdr:cNvSpPr txBox="1"/>
      </xdr:nvSpPr>
      <xdr:spPr>
        <a:xfrm>
          <a:off x="7626427"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58928</xdr:rowOff>
    </xdr:from>
    <xdr:to>
      <xdr:col>10</xdr:col>
      <xdr:colOff>155575</xdr:colOff>
      <xdr:row>37</xdr:row>
      <xdr:rowOff>160528</xdr:rowOff>
    </xdr:to>
    <xdr:sp macro="" textlink="">
      <xdr:nvSpPr>
        <xdr:cNvPr id="306" name="フローチャート : 判断 305"/>
        <xdr:cNvSpPr/>
      </xdr:nvSpPr>
      <xdr:spPr>
        <a:xfrm>
          <a:off x="6921500" y="64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151655</xdr:rowOff>
    </xdr:from>
    <xdr:ext cx="469744" cy="259045"/>
    <xdr:sp macro="" textlink="">
      <xdr:nvSpPr>
        <xdr:cNvPr id="307" name="テキスト ボックス 306"/>
        <xdr:cNvSpPr txBox="1"/>
      </xdr:nvSpPr>
      <xdr:spPr>
        <a:xfrm>
          <a:off x="6737427" y="64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68326</xdr:rowOff>
    </xdr:from>
    <xdr:to>
      <xdr:col>15</xdr:col>
      <xdr:colOff>231775</xdr:colOff>
      <xdr:row>38</xdr:row>
      <xdr:rowOff>169926</xdr:rowOff>
    </xdr:to>
    <xdr:sp macro="" textlink="">
      <xdr:nvSpPr>
        <xdr:cNvPr id="313" name="円/楕円 312"/>
        <xdr:cNvSpPr/>
      </xdr:nvSpPr>
      <xdr:spPr>
        <a:xfrm>
          <a:off x="104267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154703</xdr:rowOff>
    </xdr:from>
    <xdr:ext cx="378565" cy="259045"/>
    <xdr:sp macro="" textlink="">
      <xdr:nvSpPr>
        <xdr:cNvPr id="314" name="労働費該当値テキスト"/>
        <xdr:cNvSpPr txBox="1"/>
      </xdr:nvSpPr>
      <xdr:spPr>
        <a:xfrm>
          <a:off x="10528300" y="649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762</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58674</xdr:rowOff>
    </xdr:from>
    <xdr:to>
      <xdr:col>14</xdr:col>
      <xdr:colOff>79375</xdr:colOff>
      <xdr:row>38</xdr:row>
      <xdr:rowOff>160274</xdr:rowOff>
    </xdr:to>
    <xdr:sp macro="" textlink="">
      <xdr:nvSpPr>
        <xdr:cNvPr id="315" name="円/楕円 314"/>
        <xdr:cNvSpPr/>
      </xdr:nvSpPr>
      <xdr:spPr>
        <a:xfrm>
          <a:off x="9588500" y="65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151401</xdr:rowOff>
    </xdr:from>
    <xdr:ext cx="378565" cy="259045"/>
    <xdr:sp macro="" textlink="">
      <xdr:nvSpPr>
        <xdr:cNvPr id="316" name="テキスト ボックス 315"/>
        <xdr:cNvSpPr txBox="1"/>
      </xdr:nvSpPr>
      <xdr:spPr>
        <a:xfrm>
          <a:off x="9450017" y="6666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838</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33909</xdr:rowOff>
    </xdr:from>
    <xdr:to>
      <xdr:col>12</xdr:col>
      <xdr:colOff>561975</xdr:colOff>
      <xdr:row>38</xdr:row>
      <xdr:rowOff>135509</xdr:rowOff>
    </xdr:to>
    <xdr:sp macro="" textlink="">
      <xdr:nvSpPr>
        <xdr:cNvPr id="317" name="円/楕円 316"/>
        <xdr:cNvSpPr/>
      </xdr:nvSpPr>
      <xdr:spPr>
        <a:xfrm>
          <a:off x="8699500" y="654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126636</xdr:rowOff>
    </xdr:from>
    <xdr:ext cx="469744" cy="259045"/>
    <xdr:sp macro="" textlink="">
      <xdr:nvSpPr>
        <xdr:cNvPr id="318" name="テキスト ボックス 317"/>
        <xdr:cNvSpPr txBox="1"/>
      </xdr:nvSpPr>
      <xdr:spPr>
        <a:xfrm>
          <a:off x="8515427" y="664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1,033</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31623</xdr:rowOff>
    </xdr:from>
    <xdr:to>
      <xdr:col>11</xdr:col>
      <xdr:colOff>358775</xdr:colOff>
      <xdr:row>37</xdr:row>
      <xdr:rowOff>133223</xdr:rowOff>
    </xdr:to>
    <xdr:sp macro="" textlink="">
      <xdr:nvSpPr>
        <xdr:cNvPr id="319" name="円/楕円 318"/>
        <xdr:cNvSpPr/>
      </xdr:nvSpPr>
      <xdr:spPr>
        <a:xfrm>
          <a:off x="7810500" y="637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149750</xdr:rowOff>
    </xdr:from>
    <xdr:ext cx="469744" cy="259045"/>
    <xdr:sp macro="" textlink="">
      <xdr:nvSpPr>
        <xdr:cNvPr id="320" name="テキスト ボックス 319"/>
        <xdr:cNvSpPr txBox="1"/>
      </xdr:nvSpPr>
      <xdr:spPr>
        <a:xfrm>
          <a:off x="7626427" y="615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2,401</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19685</xdr:rowOff>
    </xdr:from>
    <xdr:to>
      <xdr:col>10</xdr:col>
      <xdr:colOff>155575</xdr:colOff>
      <xdr:row>37</xdr:row>
      <xdr:rowOff>121285</xdr:rowOff>
    </xdr:to>
    <xdr:sp macro="" textlink="">
      <xdr:nvSpPr>
        <xdr:cNvPr id="321" name="円/楕円 320"/>
        <xdr:cNvSpPr/>
      </xdr:nvSpPr>
      <xdr:spPr>
        <a:xfrm>
          <a:off x="692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137812</xdr:rowOff>
    </xdr:from>
    <xdr:ext cx="469744" cy="259045"/>
    <xdr:sp macro="" textlink="">
      <xdr:nvSpPr>
        <xdr:cNvPr id="322" name="テキスト ボックス 321"/>
        <xdr:cNvSpPr txBox="1"/>
      </xdr:nvSpPr>
      <xdr:spPr>
        <a:xfrm>
          <a:off x="6737427" y="613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2" name="テキスト ボックス 341"/>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4" name="テキスト ボックス 343"/>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109639</xdr:rowOff>
    </xdr:from>
    <xdr:to>
      <xdr:col>15</xdr:col>
      <xdr:colOff>180340</xdr:colOff>
      <xdr:row>59</xdr:row>
      <xdr:rowOff>35573</xdr:rowOff>
    </xdr:to>
    <xdr:cxnSp macro="">
      <xdr:nvCxnSpPr>
        <xdr:cNvPr id="346" name="直線コネクタ 345"/>
        <xdr:cNvCxnSpPr/>
      </xdr:nvCxnSpPr>
      <xdr:spPr>
        <a:xfrm flipV="1">
          <a:off x="10475595" y="8682139"/>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39400</xdr:rowOff>
    </xdr:from>
    <xdr:ext cx="378565" cy="259045"/>
    <xdr:sp macro="" textlink="">
      <xdr:nvSpPr>
        <xdr:cNvPr id="347" name="農林水産業費最小値テキスト"/>
        <xdr:cNvSpPr txBox="1"/>
      </xdr:nvSpPr>
      <xdr:spPr>
        <a:xfrm>
          <a:off x="10528300" y="101549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15</xdr:col>
      <xdr:colOff>92075</xdr:colOff>
      <xdr:row>59</xdr:row>
      <xdr:rowOff>35573</xdr:rowOff>
    </xdr:from>
    <xdr:to>
      <xdr:col>15</xdr:col>
      <xdr:colOff>269875</xdr:colOff>
      <xdr:row>59</xdr:row>
      <xdr:rowOff>35573</xdr:rowOff>
    </xdr:to>
    <xdr:cxnSp macro="">
      <xdr:nvCxnSpPr>
        <xdr:cNvPr id="348" name="直線コネクタ 347"/>
        <xdr:cNvCxnSpPr/>
      </xdr:nvCxnSpPr>
      <xdr:spPr>
        <a:xfrm>
          <a:off x="10388600" y="10151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56316</xdr:rowOff>
    </xdr:from>
    <xdr:ext cx="534377" cy="259045"/>
    <xdr:sp macro="" textlink="">
      <xdr:nvSpPr>
        <xdr:cNvPr id="349" name="農林水産業費最大値テキスト"/>
        <xdr:cNvSpPr txBox="1"/>
      </xdr:nvSpPr>
      <xdr:spPr>
        <a:xfrm>
          <a:off x="10528300" y="845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38,789</a:t>
          </a:r>
          <a:endParaRPr kumimoji="1" lang="ja-JP" altLang="en-US" sz="1000" b="1">
            <a:latin typeface="ＭＳ Ｐゴシック"/>
          </a:endParaRPr>
        </a:p>
      </xdr:txBody>
    </xdr:sp>
    <xdr:clientData/>
  </xdr:oneCellAnchor>
  <xdr:twoCellAnchor>
    <xdr:from>
      <xdr:col>15</xdr:col>
      <xdr:colOff>92075</xdr:colOff>
      <xdr:row>50</xdr:row>
      <xdr:rowOff>109639</xdr:rowOff>
    </xdr:from>
    <xdr:to>
      <xdr:col>15</xdr:col>
      <xdr:colOff>269875</xdr:colOff>
      <xdr:row>50</xdr:row>
      <xdr:rowOff>109639</xdr:rowOff>
    </xdr:to>
    <xdr:cxnSp macro="">
      <xdr:nvCxnSpPr>
        <xdr:cNvPr id="350" name="直線コネクタ 349"/>
        <xdr:cNvCxnSpPr/>
      </xdr:nvCxnSpPr>
      <xdr:spPr>
        <a:xfrm>
          <a:off x="10388600" y="868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52</xdr:row>
      <xdr:rowOff>10922</xdr:rowOff>
    </xdr:from>
    <xdr:to>
      <xdr:col>15</xdr:col>
      <xdr:colOff>180975</xdr:colOff>
      <xdr:row>52</xdr:row>
      <xdr:rowOff>49899</xdr:rowOff>
    </xdr:to>
    <xdr:cxnSp macro="">
      <xdr:nvCxnSpPr>
        <xdr:cNvPr id="351" name="直線コネクタ 350"/>
        <xdr:cNvCxnSpPr/>
      </xdr:nvCxnSpPr>
      <xdr:spPr>
        <a:xfrm>
          <a:off x="9639300" y="8926322"/>
          <a:ext cx="838200" cy="3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54</xdr:row>
      <xdr:rowOff>163758</xdr:rowOff>
    </xdr:from>
    <xdr:ext cx="534377" cy="259045"/>
    <xdr:sp macro="" textlink="">
      <xdr:nvSpPr>
        <xdr:cNvPr id="352" name="農林水産業費平均値テキスト"/>
        <xdr:cNvSpPr txBox="1"/>
      </xdr:nvSpPr>
      <xdr:spPr>
        <a:xfrm>
          <a:off x="10528300" y="9422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17,469</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13881</xdr:rowOff>
    </xdr:from>
    <xdr:to>
      <xdr:col>15</xdr:col>
      <xdr:colOff>231775</xdr:colOff>
      <xdr:row>55</xdr:row>
      <xdr:rowOff>115481</xdr:rowOff>
    </xdr:to>
    <xdr:sp macro="" textlink="">
      <xdr:nvSpPr>
        <xdr:cNvPr id="353" name="フローチャート : 判断 352"/>
        <xdr:cNvSpPr/>
      </xdr:nvSpPr>
      <xdr:spPr>
        <a:xfrm>
          <a:off x="10426700" y="9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52</xdr:row>
      <xdr:rowOff>10922</xdr:rowOff>
    </xdr:from>
    <xdr:to>
      <xdr:col>14</xdr:col>
      <xdr:colOff>28575</xdr:colOff>
      <xdr:row>52</xdr:row>
      <xdr:rowOff>125526</xdr:rowOff>
    </xdr:to>
    <xdr:cxnSp macro="">
      <xdr:nvCxnSpPr>
        <xdr:cNvPr id="354" name="直線コネクタ 353"/>
        <xdr:cNvCxnSpPr/>
      </xdr:nvCxnSpPr>
      <xdr:spPr>
        <a:xfrm flipV="1">
          <a:off x="8750300" y="8926322"/>
          <a:ext cx="889000" cy="11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45428</xdr:rowOff>
    </xdr:from>
    <xdr:to>
      <xdr:col>14</xdr:col>
      <xdr:colOff>79375</xdr:colOff>
      <xdr:row>56</xdr:row>
      <xdr:rowOff>147028</xdr:rowOff>
    </xdr:to>
    <xdr:sp macro="" textlink="">
      <xdr:nvSpPr>
        <xdr:cNvPr id="355" name="フローチャート : 判断 354"/>
        <xdr:cNvSpPr/>
      </xdr:nvSpPr>
      <xdr:spPr>
        <a:xfrm>
          <a:off x="9588500" y="964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138155</xdr:rowOff>
    </xdr:from>
    <xdr:ext cx="534377" cy="259045"/>
    <xdr:sp macro="" textlink="">
      <xdr:nvSpPr>
        <xdr:cNvPr id="356" name="テキスト ボックス 355"/>
        <xdr:cNvSpPr txBox="1"/>
      </xdr:nvSpPr>
      <xdr:spPr>
        <a:xfrm>
          <a:off x="9372111" y="973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12,141</a:t>
          </a:r>
          <a:endParaRPr kumimoji="1" lang="ja-JP" altLang="en-US" sz="1000" b="1">
            <a:solidFill>
              <a:srgbClr val="000080"/>
            </a:solidFill>
            <a:latin typeface="ＭＳ Ｐゴシック"/>
          </a:endParaRPr>
        </a:p>
      </xdr:txBody>
    </xdr:sp>
    <xdr:clientData/>
  </xdr:oneCellAnchor>
  <xdr:twoCellAnchor>
    <xdr:from>
      <xdr:col>11</xdr:col>
      <xdr:colOff>307975</xdr:colOff>
      <xdr:row>52</xdr:row>
      <xdr:rowOff>125526</xdr:rowOff>
    </xdr:from>
    <xdr:to>
      <xdr:col>12</xdr:col>
      <xdr:colOff>511175</xdr:colOff>
      <xdr:row>54</xdr:row>
      <xdr:rowOff>7226</xdr:rowOff>
    </xdr:to>
    <xdr:cxnSp macro="">
      <xdr:nvCxnSpPr>
        <xdr:cNvPr id="357" name="直線コネクタ 356"/>
        <xdr:cNvCxnSpPr/>
      </xdr:nvCxnSpPr>
      <xdr:spPr>
        <a:xfrm flipV="1">
          <a:off x="7861300" y="9040926"/>
          <a:ext cx="889000" cy="22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19177</xdr:rowOff>
    </xdr:from>
    <xdr:to>
      <xdr:col>12</xdr:col>
      <xdr:colOff>561975</xdr:colOff>
      <xdr:row>57</xdr:row>
      <xdr:rowOff>120777</xdr:rowOff>
    </xdr:to>
    <xdr:sp macro="" textlink="">
      <xdr:nvSpPr>
        <xdr:cNvPr id="358" name="フローチャート : 判断 357"/>
        <xdr:cNvSpPr/>
      </xdr:nvSpPr>
      <xdr:spPr>
        <a:xfrm>
          <a:off x="8699500" y="979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57</xdr:row>
      <xdr:rowOff>111904</xdr:rowOff>
    </xdr:from>
    <xdr:ext cx="469744" cy="259045"/>
    <xdr:sp macro="" textlink="">
      <xdr:nvSpPr>
        <xdr:cNvPr id="359" name="テキスト ボックス 358"/>
        <xdr:cNvSpPr txBox="1"/>
      </xdr:nvSpPr>
      <xdr:spPr>
        <a:xfrm>
          <a:off x="8515427" y="988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8,330</a:t>
          </a:r>
          <a:endParaRPr kumimoji="1" lang="ja-JP" altLang="en-US" sz="1000" b="1">
            <a:solidFill>
              <a:srgbClr val="000080"/>
            </a:solidFill>
            <a:latin typeface="ＭＳ Ｐゴシック"/>
          </a:endParaRPr>
        </a:p>
      </xdr:txBody>
    </xdr:sp>
    <xdr:clientData/>
  </xdr:oneCellAnchor>
  <xdr:twoCellAnchor>
    <xdr:from>
      <xdr:col>10</xdr:col>
      <xdr:colOff>104775</xdr:colOff>
      <xdr:row>54</xdr:row>
      <xdr:rowOff>7226</xdr:rowOff>
    </xdr:from>
    <xdr:to>
      <xdr:col>11</xdr:col>
      <xdr:colOff>307975</xdr:colOff>
      <xdr:row>54</xdr:row>
      <xdr:rowOff>13360</xdr:rowOff>
    </xdr:to>
    <xdr:cxnSp macro="">
      <xdr:nvCxnSpPr>
        <xdr:cNvPr id="360" name="直線コネクタ 359"/>
        <xdr:cNvCxnSpPr/>
      </xdr:nvCxnSpPr>
      <xdr:spPr>
        <a:xfrm flipV="1">
          <a:off x="6972300" y="9265526"/>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54610</xdr:rowOff>
    </xdr:from>
    <xdr:to>
      <xdr:col>11</xdr:col>
      <xdr:colOff>358775</xdr:colOff>
      <xdr:row>57</xdr:row>
      <xdr:rowOff>156210</xdr:rowOff>
    </xdr:to>
    <xdr:sp macro="" textlink="">
      <xdr:nvSpPr>
        <xdr:cNvPr id="361" name="フローチャート : 判断 360"/>
        <xdr:cNvSpPr/>
      </xdr:nvSpPr>
      <xdr:spPr>
        <a:xfrm>
          <a:off x="7810500" y="982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57</xdr:row>
      <xdr:rowOff>147337</xdr:rowOff>
    </xdr:from>
    <xdr:ext cx="469744" cy="259045"/>
    <xdr:sp macro="" textlink="">
      <xdr:nvSpPr>
        <xdr:cNvPr id="362" name="テキスト ボックス 361"/>
        <xdr:cNvSpPr txBox="1"/>
      </xdr:nvSpPr>
      <xdr:spPr>
        <a:xfrm>
          <a:off x="7626427" y="99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71717</xdr:rowOff>
    </xdr:from>
    <xdr:to>
      <xdr:col>10</xdr:col>
      <xdr:colOff>155575</xdr:colOff>
      <xdr:row>58</xdr:row>
      <xdr:rowOff>1867</xdr:rowOff>
    </xdr:to>
    <xdr:sp macro="" textlink="">
      <xdr:nvSpPr>
        <xdr:cNvPr id="363" name="フローチャート : 判断 362"/>
        <xdr:cNvSpPr/>
      </xdr:nvSpPr>
      <xdr:spPr>
        <a:xfrm>
          <a:off x="6921500" y="984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164444</xdr:rowOff>
    </xdr:from>
    <xdr:ext cx="469744" cy="259045"/>
    <xdr:sp macro="" textlink="">
      <xdr:nvSpPr>
        <xdr:cNvPr id="364" name="テキスト ボックス 363"/>
        <xdr:cNvSpPr txBox="1"/>
      </xdr:nvSpPr>
      <xdr:spPr>
        <a:xfrm>
          <a:off x="6737427" y="993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51</xdr:row>
      <xdr:rowOff>170549</xdr:rowOff>
    </xdr:from>
    <xdr:to>
      <xdr:col>15</xdr:col>
      <xdr:colOff>231775</xdr:colOff>
      <xdr:row>52</xdr:row>
      <xdr:rowOff>100699</xdr:rowOff>
    </xdr:to>
    <xdr:sp macro="" textlink="">
      <xdr:nvSpPr>
        <xdr:cNvPr id="370" name="円/楕円 369"/>
        <xdr:cNvSpPr/>
      </xdr:nvSpPr>
      <xdr:spPr>
        <a:xfrm>
          <a:off x="10426700" y="891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51</xdr:row>
      <xdr:rowOff>21976</xdr:rowOff>
    </xdr:from>
    <xdr:ext cx="534377" cy="259045"/>
    <xdr:sp macro="" textlink="">
      <xdr:nvSpPr>
        <xdr:cNvPr id="371" name="農林水産業費該当値テキスト"/>
        <xdr:cNvSpPr txBox="1"/>
      </xdr:nvSpPr>
      <xdr:spPr>
        <a:xfrm>
          <a:off x="10528300" y="876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31,357</a:t>
          </a:r>
          <a:endParaRPr kumimoji="1" lang="ja-JP" altLang="en-US" sz="1000" b="1">
            <a:solidFill>
              <a:srgbClr val="FF0000"/>
            </a:solidFill>
            <a:latin typeface="ＭＳ Ｐゴシック"/>
          </a:endParaRPr>
        </a:p>
      </xdr:txBody>
    </xdr:sp>
    <xdr:clientData/>
  </xdr:oneCellAnchor>
  <xdr:twoCellAnchor>
    <xdr:from>
      <xdr:col>13</xdr:col>
      <xdr:colOff>663575</xdr:colOff>
      <xdr:row>51</xdr:row>
      <xdr:rowOff>131572</xdr:rowOff>
    </xdr:from>
    <xdr:to>
      <xdr:col>14</xdr:col>
      <xdr:colOff>79375</xdr:colOff>
      <xdr:row>52</xdr:row>
      <xdr:rowOff>61722</xdr:rowOff>
    </xdr:to>
    <xdr:sp macro="" textlink="">
      <xdr:nvSpPr>
        <xdr:cNvPr id="372" name="円/楕円 371"/>
        <xdr:cNvSpPr/>
      </xdr:nvSpPr>
      <xdr:spPr>
        <a:xfrm>
          <a:off x="9588500" y="887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50</xdr:row>
      <xdr:rowOff>78249</xdr:rowOff>
    </xdr:from>
    <xdr:ext cx="534377" cy="259045"/>
    <xdr:sp macro="" textlink="">
      <xdr:nvSpPr>
        <xdr:cNvPr id="373" name="テキスト ボックス 372"/>
        <xdr:cNvSpPr txBox="1"/>
      </xdr:nvSpPr>
      <xdr:spPr>
        <a:xfrm>
          <a:off x="9372111" y="865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32,380</a:t>
          </a:r>
          <a:endParaRPr kumimoji="1" lang="ja-JP" altLang="en-US" sz="1000" b="1">
            <a:solidFill>
              <a:srgbClr val="FF0000"/>
            </a:solidFill>
            <a:latin typeface="ＭＳ Ｐゴシック"/>
          </a:endParaRPr>
        </a:p>
      </xdr:txBody>
    </xdr:sp>
    <xdr:clientData/>
  </xdr:oneCellAnchor>
  <xdr:twoCellAnchor>
    <xdr:from>
      <xdr:col>12</xdr:col>
      <xdr:colOff>460375</xdr:colOff>
      <xdr:row>52</xdr:row>
      <xdr:rowOff>74726</xdr:rowOff>
    </xdr:from>
    <xdr:to>
      <xdr:col>12</xdr:col>
      <xdr:colOff>561975</xdr:colOff>
      <xdr:row>53</xdr:row>
      <xdr:rowOff>4876</xdr:rowOff>
    </xdr:to>
    <xdr:sp macro="" textlink="">
      <xdr:nvSpPr>
        <xdr:cNvPr id="374" name="円/楕円 373"/>
        <xdr:cNvSpPr/>
      </xdr:nvSpPr>
      <xdr:spPr>
        <a:xfrm>
          <a:off x="8699500" y="899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51</xdr:row>
      <xdr:rowOff>21403</xdr:rowOff>
    </xdr:from>
    <xdr:ext cx="534377" cy="259045"/>
    <xdr:sp macro="" textlink="">
      <xdr:nvSpPr>
        <xdr:cNvPr id="375" name="テキスト ボックス 374"/>
        <xdr:cNvSpPr txBox="1"/>
      </xdr:nvSpPr>
      <xdr:spPr>
        <a:xfrm>
          <a:off x="8483111" y="876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29,372</a:t>
          </a:r>
          <a:endParaRPr kumimoji="1" lang="ja-JP" altLang="en-US" sz="1000" b="1">
            <a:solidFill>
              <a:srgbClr val="FF0000"/>
            </a:solidFill>
            <a:latin typeface="ＭＳ Ｐゴシック"/>
          </a:endParaRPr>
        </a:p>
      </xdr:txBody>
    </xdr:sp>
    <xdr:clientData/>
  </xdr:oneCellAnchor>
  <xdr:twoCellAnchor>
    <xdr:from>
      <xdr:col>11</xdr:col>
      <xdr:colOff>257175</xdr:colOff>
      <xdr:row>53</xdr:row>
      <xdr:rowOff>127876</xdr:rowOff>
    </xdr:from>
    <xdr:to>
      <xdr:col>11</xdr:col>
      <xdr:colOff>358775</xdr:colOff>
      <xdr:row>54</xdr:row>
      <xdr:rowOff>58026</xdr:rowOff>
    </xdr:to>
    <xdr:sp macro="" textlink="">
      <xdr:nvSpPr>
        <xdr:cNvPr id="376" name="円/楕円 375"/>
        <xdr:cNvSpPr/>
      </xdr:nvSpPr>
      <xdr:spPr>
        <a:xfrm>
          <a:off x="7810500" y="921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52</xdr:row>
      <xdr:rowOff>74553</xdr:rowOff>
    </xdr:from>
    <xdr:ext cx="534377" cy="259045"/>
    <xdr:sp macro="" textlink="">
      <xdr:nvSpPr>
        <xdr:cNvPr id="377" name="テキスト ボックス 376"/>
        <xdr:cNvSpPr txBox="1"/>
      </xdr:nvSpPr>
      <xdr:spPr>
        <a:xfrm>
          <a:off x="7594111" y="898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23,477</a:t>
          </a:r>
          <a:endParaRPr kumimoji="1" lang="ja-JP" altLang="en-US" sz="1000" b="1">
            <a:solidFill>
              <a:srgbClr val="FF0000"/>
            </a:solidFill>
            <a:latin typeface="ＭＳ Ｐゴシック"/>
          </a:endParaRPr>
        </a:p>
      </xdr:txBody>
    </xdr:sp>
    <xdr:clientData/>
  </xdr:oneCellAnchor>
  <xdr:twoCellAnchor>
    <xdr:from>
      <xdr:col>10</xdr:col>
      <xdr:colOff>53975</xdr:colOff>
      <xdr:row>53</xdr:row>
      <xdr:rowOff>134010</xdr:rowOff>
    </xdr:from>
    <xdr:to>
      <xdr:col>10</xdr:col>
      <xdr:colOff>155575</xdr:colOff>
      <xdr:row>54</xdr:row>
      <xdr:rowOff>64160</xdr:rowOff>
    </xdr:to>
    <xdr:sp macro="" textlink="">
      <xdr:nvSpPr>
        <xdr:cNvPr id="378" name="円/楕円 377"/>
        <xdr:cNvSpPr/>
      </xdr:nvSpPr>
      <xdr:spPr>
        <a:xfrm>
          <a:off x="6921500" y="922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52</xdr:row>
      <xdr:rowOff>80687</xdr:rowOff>
    </xdr:from>
    <xdr:ext cx="534377" cy="259045"/>
    <xdr:sp macro="" textlink="">
      <xdr:nvSpPr>
        <xdr:cNvPr id="379" name="テキスト ボックス 378"/>
        <xdr:cNvSpPr txBox="1"/>
      </xdr:nvSpPr>
      <xdr:spPr>
        <a:xfrm>
          <a:off x="6705111" y="899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23,316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73</xdr:row>
      <xdr:rowOff>33554</xdr:rowOff>
    </xdr:from>
    <xdr:to>
      <xdr:col>15</xdr:col>
      <xdr:colOff>180340</xdr:colOff>
      <xdr:row>79</xdr:row>
      <xdr:rowOff>26809</xdr:rowOff>
    </xdr:to>
    <xdr:cxnSp macro="">
      <xdr:nvCxnSpPr>
        <xdr:cNvPr id="403" name="直線コネクタ 402"/>
        <xdr:cNvCxnSpPr/>
      </xdr:nvCxnSpPr>
      <xdr:spPr>
        <a:xfrm flipV="1">
          <a:off x="10475595" y="12549404"/>
          <a:ext cx="1270" cy="1021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30636</xdr:rowOff>
    </xdr:from>
    <xdr:ext cx="378565" cy="259045"/>
    <xdr:sp macro="" textlink="">
      <xdr:nvSpPr>
        <xdr:cNvPr id="404" name="商工費最小値テキスト"/>
        <xdr:cNvSpPr txBox="1"/>
      </xdr:nvSpPr>
      <xdr:spPr>
        <a:xfrm>
          <a:off x="10528300" y="13575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463</a:t>
          </a:r>
          <a:endParaRPr kumimoji="1" lang="ja-JP" altLang="en-US" sz="1000" b="1">
            <a:latin typeface="ＭＳ Ｐゴシック"/>
          </a:endParaRPr>
        </a:p>
      </xdr:txBody>
    </xdr:sp>
    <xdr:clientData/>
  </xdr:oneCellAnchor>
  <xdr:twoCellAnchor>
    <xdr:from>
      <xdr:col>15</xdr:col>
      <xdr:colOff>92075</xdr:colOff>
      <xdr:row>79</xdr:row>
      <xdr:rowOff>26809</xdr:rowOff>
    </xdr:from>
    <xdr:to>
      <xdr:col>15</xdr:col>
      <xdr:colOff>269875</xdr:colOff>
      <xdr:row>79</xdr:row>
      <xdr:rowOff>26809</xdr:rowOff>
    </xdr:to>
    <xdr:cxnSp macro="">
      <xdr:nvCxnSpPr>
        <xdr:cNvPr id="405" name="直線コネクタ 404"/>
        <xdr:cNvCxnSpPr/>
      </xdr:nvCxnSpPr>
      <xdr:spPr>
        <a:xfrm>
          <a:off x="10388600" y="13571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71</xdr:row>
      <xdr:rowOff>151681</xdr:rowOff>
    </xdr:from>
    <xdr:ext cx="534377" cy="259045"/>
    <xdr:sp macro="" textlink="">
      <xdr:nvSpPr>
        <xdr:cNvPr id="406" name="商工費最大値テキスト"/>
        <xdr:cNvSpPr txBox="1"/>
      </xdr:nvSpPr>
      <xdr:spPr>
        <a:xfrm>
          <a:off x="10528300" y="1232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27,286</a:t>
          </a:r>
          <a:endParaRPr kumimoji="1" lang="ja-JP" altLang="en-US" sz="1000" b="1">
            <a:latin typeface="ＭＳ Ｐゴシック"/>
          </a:endParaRPr>
        </a:p>
      </xdr:txBody>
    </xdr:sp>
    <xdr:clientData/>
  </xdr:oneCellAnchor>
  <xdr:twoCellAnchor>
    <xdr:from>
      <xdr:col>15</xdr:col>
      <xdr:colOff>92075</xdr:colOff>
      <xdr:row>73</xdr:row>
      <xdr:rowOff>33554</xdr:rowOff>
    </xdr:from>
    <xdr:to>
      <xdr:col>15</xdr:col>
      <xdr:colOff>269875</xdr:colOff>
      <xdr:row>73</xdr:row>
      <xdr:rowOff>33554</xdr:rowOff>
    </xdr:to>
    <xdr:cxnSp macro="">
      <xdr:nvCxnSpPr>
        <xdr:cNvPr id="407" name="直線コネクタ 406"/>
        <xdr:cNvCxnSpPr/>
      </xdr:nvCxnSpPr>
      <xdr:spPr>
        <a:xfrm>
          <a:off x="10388600" y="12549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73</xdr:row>
      <xdr:rowOff>86779</xdr:rowOff>
    </xdr:from>
    <xdr:to>
      <xdr:col>15</xdr:col>
      <xdr:colOff>180975</xdr:colOff>
      <xdr:row>73</xdr:row>
      <xdr:rowOff>140348</xdr:rowOff>
    </xdr:to>
    <xdr:cxnSp macro="">
      <xdr:nvCxnSpPr>
        <xdr:cNvPr id="408" name="直線コネクタ 407"/>
        <xdr:cNvCxnSpPr/>
      </xdr:nvCxnSpPr>
      <xdr:spPr>
        <a:xfrm flipV="1">
          <a:off x="9639300" y="12602629"/>
          <a:ext cx="8382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163186</xdr:rowOff>
    </xdr:from>
    <xdr:ext cx="534377" cy="259045"/>
    <xdr:sp macro="" textlink="">
      <xdr:nvSpPr>
        <xdr:cNvPr id="409" name="商工費平均値テキスト"/>
        <xdr:cNvSpPr txBox="1"/>
      </xdr:nvSpPr>
      <xdr:spPr>
        <a:xfrm>
          <a:off x="10528300" y="130219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12,984</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13309</xdr:rowOff>
    </xdr:from>
    <xdr:to>
      <xdr:col>15</xdr:col>
      <xdr:colOff>231775</xdr:colOff>
      <xdr:row>76</xdr:row>
      <xdr:rowOff>114909</xdr:rowOff>
    </xdr:to>
    <xdr:sp macro="" textlink="">
      <xdr:nvSpPr>
        <xdr:cNvPr id="410" name="フローチャート : 判断 409"/>
        <xdr:cNvSpPr/>
      </xdr:nvSpPr>
      <xdr:spPr>
        <a:xfrm>
          <a:off x="10426700" y="1304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124955</xdr:rowOff>
    </xdr:from>
    <xdr:to>
      <xdr:col>14</xdr:col>
      <xdr:colOff>28575</xdr:colOff>
      <xdr:row>73</xdr:row>
      <xdr:rowOff>140348</xdr:rowOff>
    </xdr:to>
    <xdr:cxnSp macro="">
      <xdr:nvCxnSpPr>
        <xdr:cNvPr id="411" name="直線コネクタ 410"/>
        <xdr:cNvCxnSpPr/>
      </xdr:nvCxnSpPr>
      <xdr:spPr>
        <a:xfrm>
          <a:off x="8750300" y="12640805"/>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56401</xdr:rowOff>
    </xdr:from>
    <xdr:to>
      <xdr:col>14</xdr:col>
      <xdr:colOff>79375</xdr:colOff>
      <xdr:row>76</xdr:row>
      <xdr:rowOff>158001</xdr:rowOff>
    </xdr:to>
    <xdr:sp macro="" textlink="">
      <xdr:nvSpPr>
        <xdr:cNvPr id="412" name="フローチャート : 判断 411"/>
        <xdr:cNvSpPr/>
      </xdr:nvSpPr>
      <xdr:spPr>
        <a:xfrm>
          <a:off x="9588500" y="13086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149128</xdr:rowOff>
    </xdr:from>
    <xdr:ext cx="534377" cy="259045"/>
    <xdr:sp macro="" textlink="">
      <xdr:nvSpPr>
        <xdr:cNvPr id="413" name="テキスト ボックス 412"/>
        <xdr:cNvSpPr txBox="1"/>
      </xdr:nvSpPr>
      <xdr:spPr>
        <a:xfrm>
          <a:off x="9372111" y="1317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11,853</a:t>
          </a:r>
          <a:endParaRPr kumimoji="1" lang="ja-JP" altLang="en-US" sz="1000" b="1">
            <a:solidFill>
              <a:srgbClr val="000080"/>
            </a:solidFill>
            <a:latin typeface="ＭＳ Ｐゴシック"/>
          </a:endParaRPr>
        </a:p>
      </xdr:txBody>
    </xdr:sp>
    <xdr:clientData/>
  </xdr:oneCellAnchor>
  <xdr:twoCellAnchor>
    <xdr:from>
      <xdr:col>11</xdr:col>
      <xdr:colOff>307975</xdr:colOff>
      <xdr:row>71</xdr:row>
      <xdr:rowOff>103353</xdr:rowOff>
    </xdr:from>
    <xdr:to>
      <xdr:col>12</xdr:col>
      <xdr:colOff>511175</xdr:colOff>
      <xdr:row>73</xdr:row>
      <xdr:rowOff>124955</xdr:rowOff>
    </xdr:to>
    <xdr:cxnSp macro="">
      <xdr:nvCxnSpPr>
        <xdr:cNvPr id="414" name="直線コネクタ 413"/>
        <xdr:cNvCxnSpPr/>
      </xdr:nvCxnSpPr>
      <xdr:spPr>
        <a:xfrm>
          <a:off x="7861300" y="12276303"/>
          <a:ext cx="889000" cy="36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20244</xdr:rowOff>
    </xdr:from>
    <xdr:to>
      <xdr:col>12</xdr:col>
      <xdr:colOff>561975</xdr:colOff>
      <xdr:row>77</xdr:row>
      <xdr:rowOff>121844</xdr:rowOff>
    </xdr:to>
    <xdr:sp macro="" textlink="">
      <xdr:nvSpPr>
        <xdr:cNvPr id="415" name="フローチャート : 判断 414"/>
        <xdr:cNvSpPr/>
      </xdr:nvSpPr>
      <xdr:spPr>
        <a:xfrm>
          <a:off x="8699500" y="1322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77</xdr:row>
      <xdr:rowOff>112971</xdr:rowOff>
    </xdr:from>
    <xdr:ext cx="469744" cy="259045"/>
    <xdr:sp macro="" textlink="">
      <xdr:nvSpPr>
        <xdr:cNvPr id="416" name="テキスト ボックス 415"/>
        <xdr:cNvSpPr txBox="1"/>
      </xdr:nvSpPr>
      <xdr:spPr>
        <a:xfrm>
          <a:off x="8515427" y="133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8,302</a:t>
          </a:r>
          <a:endParaRPr kumimoji="1" lang="ja-JP" altLang="en-US" sz="1000" b="1">
            <a:solidFill>
              <a:srgbClr val="000080"/>
            </a:solidFill>
            <a:latin typeface="ＭＳ Ｐゴシック"/>
          </a:endParaRPr>
        </a:p>
      </xdr:txBody>
    </xdr:sp>
    <xdr:clientData/>
  </xdr:oneCellAnchor>
  <xdr:twoCellAnchor>
    <xdr:from>
      <xdr:col>10</xdr:col>
      <xdr:colOff>104775</xdr:colOff>
      <xdr:row>71</xdr:row>
      <xdr:rowOff>103353</xdr:rowOff>
    </xdr:from>
    <xdr:to>
      <xdr:col>11</xdr:col>
      <xdr:colOff>307975</xdr:colOff>
      <xdr:row>72</xdr:row>
      <xdr:rowOff>132118</xdr:rowOff>
    </xdr:to>
    <xdr:cxnSp macro="">
      <xdr:nvCxnSpPr>
        <xdr:cNvPr id="417" name="直線コネクタ 416"/>
        <xdr:cNvCxnSpPr/>
      </xdr:nvCxnSpPr>
      <xdr:spPr>
        <a:xfrm flipV="1">
          <a:off x="6972300" y="12276303"/>
          <a:ext cx="889000" cy="20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8700</xdr:rowOff>
    </xdr:from>
    <xdr:to>
      <xdr:col>11</xdr:col>
      <xdr:colOff>358775</xdr:colOff>
      <xdr:row>77</xdr:row>
      <xdr:rowOff>110300</xdr:rowOff>
    </xdr:to>
    <xdr:sp macro="" textlink="">
      <xdr:nvSpPr>
        <xdr:cNvPr id="418" name="フローチャート : 判断 417"/>
        <xdr:cNvSpPr/>
      </xdr:nvSpPr>
      <xdr:spPr>
        <a:xfrm>
          <a:off x="7810500" y="1321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77</xdr:row>
      <xdr:rowOff>101427</xdr:rowOff>
    </xdr:from>
    <xdr:ext cx="469744" cy="259045"/>
    <xdr:sp macro="" textlink="">
      <xdr:nvSpPr>
        <xdr:cNvPr id="419" name="テキスト ボックス 418"/>
        <xdr:cNvSpPr txBox="1"/>
      </xdr:nvSpPr>
      <xdr:spPr>
        <a:xfrm>
          <a:off x="7626427" y="1330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8,605</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19520</xdr:rowOff>
    </xdr:from>
    <xdr:to>
      <xdr:col>10</xdr:col>
      <xdr:colOff>155575</xdr:colOff>
      <xdr:row>77</xdr:row>
      <xdr:rowOff>121120</xdr:rowOff>
    </xdr:to>
    <xdr:sp macro="" textlink="">
      <xdr:nvSpPr>
        <xdr:cNvPr id="420" name="フローチャート : 判断 419"/>
        <xdr:cNvSpPr/>
      </xdr:nvSpPr>
      <xdr:spPr>
        <a:xfrm>
          <a:off x="6921500" y="1322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77</xdr:row>
      <xdr:rowOff>112247</xdr:rowOff>
    </xdr:from>
    <xdr:ext cx="469744" cy="259045"/>
    <xdr:sp macro="" textlink="">
      <xdr:nvSpPr>
        <xdr:cNvPr id="421" name="テキスト ボックス 420"/>
        <xdr:cNvSpPr txBox="1"/>
      </xdr:nvSpPr>
      <xdr:spPr>
        <a:xfrm>
          <a:off x="6737427" y="1331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8,321</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73</xdr:row>
      <xdr:rowOff>35979</xdr:rowOff>
    </xdr:from>
    <xdr:to>
      <xdr:col>15</xdr:col>
      <xdr:colOff>231775</xdr:colOff>
      <xdr:row>73</xdr:row>
      <xdr:rowOff>137579</xdr:rowOff>
    </xdr:to>
    <xdr:sp macro="" textlink="">
      <xdr:nvSpPr>
        <xdr:cNvPr id="427" name="円/楕円 426"/>
        <xdr:cNvSpPr/>
      </xdr:nvSpPr>
      <xdr:spPr>
        <a:xfrm>
          <a:off x="10426700" y="1255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72</xdr:row>
      <xdr:rowOff>122356</xdr:rowOff>
    </xdr:from>
    <xdr:ext cx="534377" cy="259045"/>
    <xdr:sp macro="" textlink="">
      <xdr:nvSpPr>
        <xdr:cNvPr id="428" name="商工費該当値テキスト"/>
        <xdr:cNvSpPr txBox="1"/>
      </xdr:nvSpPr>
      <xdr:spPr>
        <a:xfrm>
          <a:off x="10528300" y="1246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25,889</a:t>
          </a:r>
          <a:endParaRPr kumimoji="1" lang="ja-JP" altLang="en-US" sz="1000" b="1">
            <a:solidFill>
              <a:srgbClr val="FF0000"/>
            </a:solidFill>
            <a:latin typeface="ＭＳ Ｐゴシック"/>
          </a:endParaRPr>
        </a:p>
      </xdr:txBody>
    </xdr:sp>
    <xdr:clientData/>
  </xdr:oneCellAnchor>
  <xdr:twoCellAnchor>
    <xdr:from>
      <xdr:col>13</xdr:col>
      <xdr:colOff>663575</xdr:colOff>
      <xdr:row>73</xdr:row>
      <xdr:rowOff>89548</xdr:rowOff>
    </xdr:from>
    <xdr:to>
      <xdr:col>14</xdr:col>
      <xdr:colOff>79375</xdr:colOff>
      <xdr:row>74</xdr:row>
      <xdr:rowOff>19698</xdr:rowOff>
    </xdr:to>
    <xdr:sp macro="" textlink="">
      <xdr:nvSpPr>
        <xdr:cNvPr id="429" name="円/楕円 428"/>
        <xdr:cNvSpPr/>
      </xdr:nvSpPr>
      <xdr:spPr>
        <a:xfrm>
          <a:off x="9588500" y="1260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36225</xdr:rowOff>
    </xdr:from>
    <xdr:ext cx="534377" cy="259045"/>
    <xdr:sp macro="" textlink="">
      <xdr:nvSpPr>
        <xdr:cNvPr id="430" name="テキスト ボックス 429"/>
        <xdr:cNvSpPr txBox="1"/>
      </xdr:nvSpPr>
      <xdr:spPr>
        <a:xfrm>
          <a:off x="9372111" y="1238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24,483</a:t>
          </a:r>
          <a:endParaRPr kumimoji="1" lang="ja-JP" altLang="en-US" sz="1000" b="1">
            <a:solidFill>
              <a:srgbClr val="FF0000"/>
            </a:solidFill>
            <a:latin typeface="ＭＳ Ｐゴシック"/>
          </a:endParaRPr>
        </a:p>
      </xdr:txBody>
    </xdr:sp>
    <xdr:clientData/>
  </xdr:oneCellAnchor>
  <xdr:twoCellAnchor>
    <xdr:from>
      <xdr:col>12</xdr:col>
      <xdr:colOff>460375</xdr:colOff>
      <xdr:row>73</xdr:row>
      <xdr:rowOff>74155</xdr:rowOff>
    </xdr:from>
    <xdr:to>
      <xdr:col>12</xdr:col>
      <xdr:colOff>561975</xdr:colOff>
      <xdr:row>74</xdr:row>
      <xdr:rowOff>4305</xdr:rowOff>
    </xdr:to>
    <xdr:sp macro="" textlink="">
      <xdr:nvSpPr>
        <xdr:cNvPr id="431" name="円/楕円 430"/>
        <xdr:cNvSpPr/>
      </xdr:nvSpPr>
      <xdr:spPr>
        <a:xfrm>
          <a:off x="8699500" y="125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20832</xdr:rowOff>
    </xdr:from>
    <xdr:ext cx="534377" cy="259045"/>
    <xdr:sp macro="" textlink="">
      <xdr:nvSpPr>
        <xdr:cNvPr id="432" name="テキスト ボックス 431"/>
        <xdr:cNvSpPr txBox="1"/>
      </xdr:nvSpPr>
      <xdr:spPr>
        <a:xfrm>
          <a:off x="8483111" y="1236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24,887</a:t>
          </a:r>
          <a:endParaRPr kumimoji="1" lang="ja-JP" altLang="en-US" sz="1000" b="1">
            <a:solidFill>
              <a:srgbClr val="FF0000"/>
            </a:solidFill>
            <a:latin typeface="ＭＳ Ｐゴシック"/>
          </a:endParaRPr>
        </a:p>
      </xdr:txBody>
    </xdr:sp>
    <xdr:clientData/>
  </xdr:oneCellAnchor>
  <xdr:twoCellAnchor>
    <xdr:from>
      <xdr:col>11</xdr:col>
      <xdr:colOff>257175</xdr:colOff>
      <xdr:row>71</xdr:row>
      <xdr:rowOff>52553</xdr:rowOff>
    </xdr:from>
    <xdr:to>
      <xdr:col>11</xdr:col>
      <xdr:colOff>358775</xdr:colOff>
      <xdr:row>71</xdr:row>
      <xdr:rowOff>154153</xdr:rowOff>
    </xdr:to>
    <xdr:sp macro="" textlink="">
      <xdr:nvSpPr>
        <xdr:cNvPr id="433" name="円/楕円 432"/>
        <xdr:cNvSpPr/>
      </xdr:nvSpPr>
      <xdr:spPr>
        <a:xfrm>
          <a:off x="7810500" y="1222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69</xdr:row>
      <xdr:rowOff>170680</xdr:rowOff>
    </xdr:from>
    <xdr:ext cx="534377" cy="259045"/>
    <xdr:sp macro="" textlink="">
      <xdr:nvSpPr>
        <xdr:cNvPr id="434" name="テキスト ボックス 433"/>
        <xdr:cNvSpPr txBox="1"/>
      </xdr:nvSpPr>
      <xdr:spPr>
        <a:xfrm>
          <a:off x="7594111" y="1200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34,454</a:t>
          </a:r>
          <a:endParaRPr kumimoji="1" lang="ja-JP" altLang="en-US" sz="1000" b="1">
            <a:solidFill>
              <a:srgbClr val="FF0000"/>
            </a:solidFill>
            <a:latin typeface="ＭＳ Ｐゴシック"/>
          </a:endParaRPr>
        </a:p>
      </xdr:txBody>
    </xdr:sp>
    <xdr:clientData/>
  </xdr:oneCellAnchor>
  <xdr:twoCellAnchor>
    <xdr:from>
      <xdr:col>10</xdr:col>
      <xdr:colOff>53975</xdr:colOff>
      <xdr:row>72</xdr:row>
      <xdr:rowOff>81318</xdr:rowOff>
    </xdr:from>
    <xdr:to>
      <xdr:col>10</xdr:col>
      <xdr:colOff>155575</xdr:colOff>
      <xdr:row>73</xdr:row>
      <xdr:rowOff>11468</xdr:rowOff>
    </xdr:to>
    <xdr:sp macro="" textlink="">
      <xdr:nvSpPr>
        <xdr:cNvPr id="435" name="円/楕円 434"/>
        <xdr:cNvSpPr/>
      </xdr:nvSpPr>
      <xdr:spPr>
        <a:xfrm>
          <a:off x="6921500" y="1242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71</xdr:row>
      <xdr:rowOff>27995</xdr:rowOff>
    </xdr:from>
    <xdr:ext cx="534377" cy="259045"/>
    <xdr:sp macro="" textlink="">
      <xdr:nvSpPr>
        <xdr:cNvPr id="436" name="テキスト ボックス 435"/>
        <xdr:cNvSpPr txBox="1"/>
      </xdr:nvSpPr>
      <xdr:spPr>
        <a:xfrm>
          <a:off x="6705111" y="1220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29,199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7" name="テキスト ボックス 446"/>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9" name="テキスト ボックス 448"/>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51" name="テキスト ボックス 45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53" name="テキスト ボックス 45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5" name="テキスト ボックス 45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7" name="テキスト ボックス 45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100819</xdr:rowOff>
    </xdr:from>
    <xdr:to>
      <xdr:col>15</xdr:col>
      <xdr:colOff>180340</xdr:colOff>
      <xdr:row>99</xdr:row>
      <xdr:rowOff>131338</xdr:rowOff>
    </xdr:to>
    <xdr:cxnSp macro="">
      <xdr:nvCxnSpPr>
        <xdr:cNvPr id="461" name="直線コネクタ 460"/>
        <xdr:cNvCxnSpPr/>
      </xdr:nvCxnSpPr>
      <xdr:spPr>
        <a:xfrm flipV="1">
          <a:off x="10475595" y="15702769"/>
          <a:ext cx="1270" cy="1402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135165</xdr:rowOff>
    </xdr:from>
    <xdr:ext cx="534377" cy="259045"/>
    <xdr:sp macro="" textlink="">
      <xdr:nvSpPr>
        <xdr:cNvPr id="462" name="土木費最小値テキスト"/>
        <xdr:cNvSpPr txBox="1"/>
      </xdr:nvSpPr>
      <xdr:spPr>
        <a:xfrm>
          <a:off x="10528300" y="1710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15,439</a:t>
          </a:r>
          <a:endParaRPr kumimoji="1" lang="ja-JP" altLang="en-US" sz="1000" b="1">
            <a:latin typeface="ＭＳ Ｐゴシック"/>
          </a:endParaRPr>
        </a:p>
      </xdr:txBody>
    </xdr:sp>
    <xdr:clientData/>
  </xdr:oneCellAnchor>
  <xdr:twoCellAnchor>
    <xdr:from>
      <xdr:col>15</xdr:col>
      <xdr:colOff>92075</xdr:colOff>
      <xdr:row>99</xdr:row>
      <xdr:rowOff>131338</xdr:rowOff>
    </xdr:from>
    <xdr:to>
      <xdr:col>15</xdr:col>
      <xdr:colOff>269875</xdr:colOff>
      <xdr:row>99</xdr:row>
      <xdr:rowOff>131338</xdr:rowOff>
    </xdr:to>
    <xdr:cxnSp macro="">
      <xdr:nvCxnSpPr>
        <xdr:cNvPr id="463" name="直線コネクタ 462"/>
        <xdr:cNvCxnSpPr/>
      </xdr:nvCxnSpPr>
      <xdr:spPr>
        <a:xfrm>
          <a:off x="10388600" y="1710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47496</xdr:rowOff>
    </xdr:from>
    <xdr:ext cx="534377" cy="259045"/>
    <xdr:sp macro="" textlink="">
      <xdr:nvSpPr>
        <xdr:cNvPr id="464" name="土木費最大値テキスト"/>
        <xdr:cNvSpPr txBox="1"/>
      </xdr:nvSpPr>
      <xdr:spPr>
        <a:xfrm>
          <a:off x="10528300" y="1547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89,041</a:t>
          </a:r>
          <a:endParaRPr kumimoji="1" lang="ja-JP" altLang="en-US" sz="1000" b="1">
            <a:latin typeface="ＭＳ Ｐゴシック"/>
          </a:endParaRPr>
        </a:p>
      </xdr:txBody>
    </xdr:sp>
    <xdr:clientData/>
  </xdr:oneCellAnchor>
  <xdr:twoCellAnchor>
    <xdr:from>
      <xdr:col>15</xdr:col>
      <xdr:colOff>92075</xdr:colOff>
      <xdr:row>91</xdr:row>
      <xdr:rowOff>100819</xdr:rowOff>
    </xdr:from>
    <xdr:to>
      <xdr:col>15</xdr:col>
      <xdr:colOff>269875</xdr:colOff>
      <xdr:row>91</xdr:row>
      <xdr:rowOff>100819</xdr:rowOff>
    </xdr:to>
    <xdr:cxnSp macro="">
      <xdr:nvCxnSpPr>
        <xdr:cNvPr id="465" name="直線コネクタ 464"/>
        <xdr:cNvCxnSpPr/>
      </xdr:nvCxnSpPr>
      <xdr:spPr>
        <a:xfrm>
          <a:off x="10388600" y="15702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52299</xdr:rowOff>
    </xdr:from>
    <xdr:to>
      <xdr:col>15</xdr:col>
      <xdr:colOff>180975</xdr:colOff>
      <xdr:row>96</xdr:row>
      <xdr:rowOff>169608</xdr:rowOff>
    </xdr:to>
    <xdr:cxnSp macro="">
      <xdr:nvCxnSpPr>
        <xdr:cNvPr id="466" name="直線コネクタ 465"/>
        <xdr:cNvCxnSpPr/>
      </xdr:nvCxnSpPr>
      <xdr:spPr>
        <a:xfrm flipV="1">
          <a:off x="9639300" y="16511499"/>
          <a:ext cx="838200" cy="1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154215</xdr:rowOff>
    </xdr:from>
    <xdr:ext cx="534377" cy="259045"/>
    <xdr:sp macro="" textlink="">
      <xdr:nvSpPr>
        <xdr:cNvPr id="467" name="土木費平均値テキスト"/>
        <xdr:cNvSpPr txBox="1"/>
      </xdr:nvSpPr>
      <xdr:spPr>
        <a:xfrm>
          <a:off x="10528300" y="16441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46,439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4338</xdr:rowOff>
    </xdr:from>
    <xdr:to>
      <xdr:col>15</xdr:col>
      <xdr:colOff>231775</xdr:colOff>
      <xdr:row>96</xdr:row>
      <xdr:rowOff>105938</xdr:rowOff>
    </xdr:to>
    <xdr:sp macro="" textlink="">
      <xdr:nvSpPr>
        <xdr:cNvPr id="468" name="フローチャート : 判断 467"/>
        <xdr:cNvSpPr/>
      </xdr:nvSpPr>
      <xdr:spPr>
        <a:xfrm>
          <a:off x="104267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104096</xdr:rowOff>
    </xdr:from>
    <xdr:to>
      <xdr:col>14</xdr:col>
      <xdr:colOff>28575</xdr:colOff>
      <xdr:row>96</xdr:row>
      <xdr:rowOff>169608</xdr:rowOff>
    </xdr:to>
    <xdr:cxnSp macro="">
      <xdr:nvCxnSpPr>
        <xdr:cNvPr id="469" name="直線コネクタ 468"/>
        <xdr:cNvCxnSpPr/>
      </xdr:nvCxnSpPr>
      <xdr:spPr>
        <a:xfrm>
          <a:off x="8750300" y="16563296"/>
          <a:ext cx="889000" cy="6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96462</xdr:rowOff>
    </xdr:from>
    <xdr:to>
      <xdr:col>14</xdr:col>
      <xdr:colOff>79375</xdr:colOff>
      <xdr:row>97</xdr:row>
      <xdr:rowOff>26612</xdr:rowOff>
    </xdr:to>
    <xdr:sp macro="" textlink="">
      <xdr:nvSpPr>
        <xdr:cNvPr id="470" name="フローチャート : 判断 469"/>
        <xdr:cNvSpPr/>
      </xdr:nvSpPr>
      <xdr:spPr>
        <a:xfrm>
          <a:off x="9588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43139</xdr:rowOff>
    </xdr:from>
    <xdr:ext cx="534377" cy="259045"/>
    <xdr:sp macro="" textlink="">
      <xdr:nvSpPr>
        <xdr:cNvPr id="471" name="テキスト ボックス 470"/>
        <xdr:cNvSpPr txBox="1"/>
      </xdr:nvSpPr>
      <xdr:spPr>
        <a:xfrm>
          <a:off x="9372111" y="1633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41,603</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48851</xdr:rowOff>
    </xdr:from>
    <xdr:to>
      <xdr:col>12</xdr:col>
      <xdr:colOff>511175</xdr:colOff>
      <xdr:row>96</xdr:row>
      <xdr:rowOff>104096</xdr:rowOff>
    </xdr:to>
    <xdr:cxnSp macro="">
      <xdr:nvCxnSpPr>
        <xdr:cNvPr id="472" name="直線コネクタ 471"/>
        <xdr:cNvCxnSpPr/>
      </xdr:nvCxnSpPr>
      <xdr:spPr>
        <a:xfrm>
          <a:off x="7861300" y="16508051"/>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112083</xdr:rowOff>
    </xdr:from>
    <xdr:to>
      <xdr:col>12</xdr:col>
      <xdr:colOff>561975</xdr:colOff>
      <xdr:row>97</xdr:row>
      <xdr:rowOff>42233</xdr:rowOff>
    </xdr:to>
    <xdr:sp macro="" textlink="">
      <xdr:nvSpPr>
        <xdr:cNvPr id="473" name="フローチャート : 判断 472"/>
        <xdr:cNvSpPr/>
      </xdr:nvSpPr>
      <xdr:spPr>
        <a:xfrm>
          <a:off x="8699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33360</xdr:rowOff>
    </xdr:from>
    <xdr:ext cx="534377" cy="259045"/>
    <xdr:sp macro="" textlink="">
      <xdr:nvSpPr>
        <xdr:cNvPr id="474" name="テキスト ボックス 473"/>
        <xdr:cNvSpPr txBox="1"/>
      </xdr:nvSpPr>
      <xdr:spPr>
        <a:xfrm>
          <a:off x="8483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166770</xdr:rowOff>
    </xdr:from>
    <xdr:to>
      <xdr:col>11</xdr:col>
      <xdr:colOff>307975</xdr:colOff>
      <xdr:row>96</xdr:row>
      <xdr:rowOff>48851</xdr:rowOff>
    </xdr:to>
    <xdr:cxnSp macro="">
      <xdr:nvCxnSpPr>
        <xdr:cNvPr id="475" name="直線コネクタ 474"/>
        <xdr:cNvCxnSpPr/>
      </xdr:nvCxnSpPr>
      <xdr:spPr>
        <a:xfrm>
          <a:off x="6972300" y="16454520"/>
          <a:ext cx="889000" cy="5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70783</xdr:rowOff>
    </xdr:from>
    <xdr:to>
      <xdr:col>11</xdr:col>
      <xdr:colOff>358775</xdr:colOff>
      <xdr:row>97</xdr:row>
      <xdr:rowOff>933</xdr:rowOff>
    </xdr:to>
    <xdr:sp macro="" textlink="">
      <xdr:nvSpPr>
        <xdr:cNvPr id="476" name="フローチャート : 判断 475"/>
        <xdr:cNvSpPr/>
      </xdr:nvSpPr>
      <xdr:spPr>
        <a:xfrm>
          <a:off x="7810500" y="165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163510</xdr:rowOff>
    </xdr:from>
    <xdr:ext cx="534377" cy="259045"/>
    <xdr:sp macro="" textlink="">
      <xdr:nvSpPr>
        <xdr:cNvPr id="477" name="テキスト ボックス 476"/>
        <xdr:cNvSpPr txBox="1"/>
      </xdr:nvSpPr>
      <xdr:spPr>
        <a:xfrm>
          <a:off x="7594111" y="1662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42,951</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131268</xdr:rowOff>
    </xdr:from>
    <xdr:to>
      <xdr:col>10</xdr:col>
      <xdr:colOff>155575</xdr:colOff>
      <xdr:row>97</xdr:row>
      <xdr:rowOff>61418</xdr:rowOff>
    </xdr:to>
    <xdr:sp macro="" textlink="">
      <xdr:nvSpPr>
        <xdr:cNvPr id="478" name="フローチャート : 判断 477"/>
        <xdr:cNvSpPr/>
      </xdr:nvSpPr>
      <xdr:spPr>
        <a:xfrm>
          <a:off x="6921500" y="16590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52545</xdr:rowOff>
    </xdr:from>
    <xdr:ext cx="534377" cy="259045"/>
    <xdr:sp macro="" textlink="">
      <xdr:nvSpPr>
        <xdr:cNvPr id="479" name="テキスト ボックス 478"/>
        <xdr:cNvSpPr txBox="1"/>
      </xdr:nvSpPr>
      <xdr:spPr>
        <a:xfrm>
          <a:off x="6705111" y="1668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39,776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1499</xdr:rowOff>
    </xdr:from>
    <xdr:to>
      <xdr:col>15</xdr:col>
      <xdr:colOff>231775</xdr:colOff>
      <xdr:row>96</xdr:row>
      <xdr:rowOff>103099</xdr:rowOff>
    </xdr:to>
    <xdr:sp macro="" textlink="">
      <xdr:nvSpPr>
        <xdr:cNvPr id="485" name="円/楕円 484"/>
        <xdr:cNvSpPr/>
      </xdr:nvSpPr>
      <xdr:spPr>
        <a:xfrm>
          <a:off x="10426700" y="1646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24376</xdr:rowOff>
    </xdr:from>
    <xdr:ext cx="534377" cy="259045"/>
    <xdr:sp macro="" textlink="">
      <xdr:nvSpPr>
        <xdr:cNvPr id="486" name="土木費該当値テキスト"/>
        <xdr:cNvSpPr txBox="1"/>
      </xdr:nvSpPr>
      <xdr:spPr>
        <a:xfrm>
          <a:off x="10528300" y="1631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46,588</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118808</xdr:rowOff>
    </xdr:from>
    <xdr:to>
      <xdr:col>14</xdr:col>
      <xdr:colOff>79375</xdr:colOff>
      <xdr:row>97</xdr:row>
      <xdr:rowOff>48958</xdr:rowOff>
    </xdr:to>
    <xdr:sp macro="" textlink="">
      <xdr:nvSpPr>
        <xdr:cNvPr id="487" name="円/楕円 486"/>
        <xdr:cNvSpPr/>
      </xdr:nvSpPr>
      <xdr:spPr>
        <a:xfrm>
          <a:off x="9588500" y="1657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40085</xdr:rowOff>
    </xdr:from>
    <xdr:ext cx="534377" cy="259045"/>
    <xdr:sp macro="" textlink="">
      <xdr:nvSpPr>
        <xdr:cNvPr id="488" name="テキスト ボックス 487"/>
        <xdr:cNvSpPr txBox="1"/>
      </xdr:nvSpPr>
      <xdr:spPr>
        <a:xfrm>
          <a:off x="9372111" y="1667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40,430</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53296</xdr:rowOff>
    </xdr:from>
    <xdr:to>
      <xdr:col>12</xdr:col>
      <xdr:colOff>561975</xdr:colOff>
      <xdr:row>96</xdr:row>
      <xdr:rowOff>154896</xdr:rowOff>
    </xdr:to>
    <xdr:sp macro="" textlink="">
      <xdr:nvSpPr>
        <xdr:cNvPr id="489" name="円/楕円 488"/>
        <xdr:cNvSpPr/>
      </xdr:nvSpPr>
      <xdr:spPr>
        <a:xfrm>
          <a:off x="8699500" y="165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171423</xdr:rowOff>
    </xdr:from>
    <xdr:ext cx="534377" cy="259045"/>
    <xdr:sp macro="" textlink="">
      <xdr:nvSpPr>
        <xdr:cNvPr id="490" name="テキスト ボックス 489"/>
        <xdr:cNvSpPr txBox="1"/>
      </xdr:nvSpPr>
      <xdr:spPr>
        <a:xfrm>
          <a:off x="8483111" y="1628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43,869</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169501</xdr:rowOff>
    </xdr:from>
    <xdr:to>
      <xdr:col>11</xdr:col>
      <xdr:colOff>358775</xdr:colOff>
      <xdr:row>96</xdr:row>
      <xdr:rowOff>99651</xdr:rowOff>
    </xdr:to>
    <xdr:sp macro="" textlink="">
      <xdr:nvSpPr>
        <xdr:cNvPr id="491" name="円/楕円 490"/>
        <xdr:cNvSpPr/>
      </xdr:nvSpPr>
      <xdr:spPr>
        <a:xfrm>
          <a:off x="7810500" y="1645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116178</xdr:rowOff>
    </xdr:from>
    <xdr:ext cx="534377" cy="259045"/>
    <xdr:sp macro="" textlink="">
      <xdr:nvSpPr>
        <xdr:cNvPr id="492" name="テキスト ボックス 491"/>
        <xdr:cNvSpPr txBox="1"/>
      </xdr:nvSpPr>
      <xdr:spPr>
        <a:xfrm>
          <a:off x="7594111" y="1623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46,769</a:t>
          </a:r>
          <a:endParaRPr kumimoji="1" lang="ja-JP" altLang="en-US" sz="1000" b="1">
            <a:solidFill>
              <a:srgbClr val="FF0000"/>
            </a:solidFill>
            <a:latin typeface="ＭＳ Ｐゴシック"/>
          </a:endParaRPr>
        </a:p>
      </xdr:txBody>
    </xdr:sp>
    <xdr:clientData/>
  </xdr:oneCellAnchor>
  <xdr:twoCellAnchor>
    <xdr:from>
      <xdr:col>10</xdr:col>
      <xdr:colOff>53975</xdr:colOff>
      <xdr:row>95</xdr:row>
      <xdr:rowOff>115970</xdr:rowOff>
    </xdr:from>
    <xdr:to>
      <xdr:col>10</xdr:col>
      <xdr:colOff>155575</xdr:colOff>
      <xdr:row>96</xdr:row>
      <xdr:rowOff>46120</xdr:rowOff>
    </xdr:to>
    <xdr:sp macro="" textlink="">
      <xdr:nvSpPr>
        <xdr:cNvPr id="493" name="円/楕円 492"/>
        <xdr:cNvSpPr/>
      </xdr:nvSpPr>
      <xdr:spPr>
        <a:xfrm>
          <a:off x="6921500" y="164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62647</xdr:rowOff>
    </xdr:from>
    <xdr:ext cx="534377" cy="259045"/>
    <xdr:sp macro="" textlink="">
      <xdr:nvSpPr>
        <xdr:cNvPr id="494" name="テキスト ボックス 493"/>
        <xdr:cNvSpPr txBox="1"/>
      </xdr:nvSpPr>
      <xdr:spPr>
        <a:xfrm>
          <a:off x="6705111" y="161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49,579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40</xdr:row>
      <xdr:rowOff>111777</xdr:rowOff>
    </xdr:from>
    <xdr:ext cx="467179" cy="259045"/>
    <xdr:sp macro="" textlink="">
      <xdr:nvSpPr>
        <xdr:cNvPr id="505" name="テキスト ボックス 504"/>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7" name="テキスト ボックス 506"/>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9" name="テキスト ボックス 50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11" name="テキスト ボックス 51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13" name="テキスト ボックス 51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170973</xdr:rowOff>
    </xdr:from>
    <xdr:to>
      <xdr:col>23</xdr:col>
      <xdr:colOff>516889</xdr:colOff>
      <xdr:row>39</xdr:row>
      <xdr:rowOff>13147</xdr:rowOff>
    </xdr:to>
    <xdr:cxnSp macro="">
      <xdr:nvCxnSpPr>
        <xdr:cNvPr id="517" name="直線コネクタ 516"/>
        <xdr:cNvCxnSpPr/>
      </xdr:nvCxnSpPr>
      <xdr:spPr>
        <a:xfrm flipV="1">
          <a:off x="16317595" y="5314473"/>
          <a:ext cx="1269" cy="1385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16974</xdr:rowOff>
    </xdr:from>
    <xdr:ext cx="469744" cy="259045"/>
    <xdr:sp macro="" textlink="">
      <xdr:nvSpPr>
        <xdr:cNvPr id="518" name="消防費最小値テキスト"/>
        <xdr:cNvSpPr txBox="1"/>
      </xdr:nvSpPr>
      <xdr:spPr>
        <a:xfrm>
          <a:off x="16370300" y="670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9,509</a:t>
          </a:r>
          <a:endParaRPr kumimoji="1" lang="ja-JP" altLang="en-US" sz="1000" b="1">
            <a:latin typeface="ＭＳ Ｐゴシック"/>
          </a:endParaRPr>
        </a:p>
      </xdr:txBody>
    </xdr:sp>
    <xdr:clientData/>
  </xdr:oneCellAnchor>
  <xdr:twoCellAnchor>
    <xdr:from>
      <xdr:col>23</xdr:col>
      <xdr:colOff>428625</xdr:colOff>
      <xdr:row>39</xdr:row>
      <xdr:rowOff>13147</xdr:rowOff>
    </xdr:from>
    <xdr:to>
      <xdr:col>23</xdr:col>
      <xdr:colOff>606425</xdr:colOff>
      <xdr:row>39</xdr:row>
      <xdr:rowOff>13147</xdr:rowOff>
    </xdr:to>
    <xdr:cxnSp macro="">
      <xdr:nvCxnSpPr>
        <xdr:cNvPr id="519" name="直線コネクタ 518"/>
        <xdr:cNvCxnSpPr/>
      </xdr:nvCxnSpPr>
      <xdr:spPr>
        <a:xfrm>
          <a:off x="16230600" y="6699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117650</xdr:rowOff>
    </xdr:from>
    <xdr:ext cx="534377" cy="259045"/>
    <xdr:sp macro="" textlink="">
      <xdr:nvSpPr>
        <xdr:cNvPr id="520" name="消防費最大値テキスト"/>
        <xdr:cNvSpPr txBox="1"/>
      </xdr:nvSpPr>
      <xdr:spPr>
        <a:xfrm>
          <a:off x="16370300" y="508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24,658</a:t>
          </a:r>
          <a:endParaRPr kumimoji="1" lang="ja-JP" altLang="en-US" sz="1000" b="1">
            <a:latin typeface="ＭＳ Ｐゴシック"/>
          </a:endParaRPr>
        </a:p>
      </xdr:txBody>
    </xdr:sp>
    <xdr:clientData/>
  </xdr:oneCellAnchor>
  <xdr:twoCellAnchor>
    <xdr:from>
      <xdr:col>23</xdr:col>
      <xdr:colOff>428625</xdr:colOff>
      <xdr:row>30</xdr:row>
      <xdr:rowOff>170973</xdr:rowOff>
    </xdr:from>
    <xdr:to>
      <xdr:col>23</xdr:col>
      <xdr:colOff>606425</xdr:colOff>
      <xdr:row>30</xdr:row>
      <xdr:rowOff>170973</xdr:rowOff>
    </xdr:to>
    <xdr:cxnSp macro="">
      <xdr:nvCxnSpPr>
        <xdr:cNvPr id="521" name="直線コネクタ 520"/>
        <xdr:cNvCxnSpPr/>
      </xdr:nvCxnSpPr>
      <xdr:spPr>
        <a:xfrm>
          <a:off x="16230600" y="531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31</xdr:row>
      <xdr:rowOff>143815</xdr:rowOff>
    </xdr:from>
    <xdr:to>
      <xdr:col>23</xdr:col>
      <xdr:colOff>517525</xdr:colOff>
      <xdr:row>35</xdr:row>
      <xdr:rowOff>128087</xdr:rowOff>
    </xdr:to>
    <xdr:cxnSp macro="">
      <xdr:nvCxnSpPr>
        <xdr:cNvPr id="522" name="直線コネクタ 521"/>
        <xdr:cNvCxnSpPr/>
      </xdr:nvCxnSpPr>
      <xdr:spPr>
        <a:xfrm>
          <a:off x="15481300" y="5458765"/>
          <a:ext cx="838200" cy="67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69521</xdr:rowOff>
    </xdr:from>
    <xdr:ext cx="534377" cy="259045"/>
    <xdr:sp macro="" textlink="">
      <xdr:nvSpPr>
        <xdr:cNvPr id="523" name="消防費平均値テキスト"/>
        <xdr:cNvSpPr txBox="1"/>
      </xdr:nvSpPr>
      <xdr:spPr>
        <a:xfrm>
          <a:off x="16370300" y="6070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15,601</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91094</xdr:rowOff>
    </xdr:from>
    <xdr:to>
      <xdr:col>23</xdr:col>
      <xdr:colOff>568325</xdr:colOff>
      <xdr:row>36</xdr:row>
      <xdr:rowOff>21244</xdr:rowOff>
    </xdr:to>
    <xdr:sp macro="" textlink="">
      <xdr:nvSpPr>
        <xdr:cNvPr id="524" name="フローチャート : 判断 523"/>
        <xdr:cNvSpPr/>
      </xdr:nvSpPr>
      <xdr:spPr>
        <a:xfrm>
          <a:off x="16268700" y="609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31</xdr:row>
      <xdr:rowOff>143815</xdr:rowOff>
    </xdr:from>
    <xdr:to>
      <xdr:col>22</xdr:col>
      <xdr:colOff>365125</xdr:colOff>
      <xdr:row>32</xdr:row>
      <xdr:rowOff>99466</xdr:rowOff>
    </xdr:to>
    <xdr:cxnSp macro="">
      <xdr:nvCxnSpPr>
        <xdr:cNvPr id="525" name="直線コネクタ 524"/>
        <xdr:cNvCxnSpPr/>
      </xdr:nvCxnSpPr>
      <xdr:spPr>
        <a:xfrm flipV="1">
          <a:off x="14592300" y="5458765"/>
          <a:ext cx="889000" cy="12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51044</xdr:rowOff>
    </xdr:from>
    <xdr:to>
      <xdr:col>22</xdr:col>
      <xdr:colOff>415925</xdr:colOff>
      <xdr:row>35</xdr:row>
      <xdr:rowOff>152644</xdr:rowOff>
    </xdr:to>
    <xdr:sp macro="" textlink="">
      <xdr:nvSpPr>
        <xdr:cNvPr id="526" name="フローチャート : 判断 525"/>
        <xdr:cNvSpPr/>
      </xdr:nvSpPr>
      <xdr:spPr>
        <a:xfrm>
          <a:off x="15430500" y="605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143771</xdr:rowOff>
    </xdr:from>
    <xdr:ext cx="534377" cy="259045"/>
    <xdr:sp macro="" textlink="">
      <xdr:nvSpPr>
        <xdr:cNvPr id="527" name="テキスト ボックス 526"/>
        <xdr:cNvSpPr txBox="1"/>
      </xdr:nvSpPr>
      <xdr:spPr>
        <a:xfrm>
          <a:off x="15214111" y="614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16,039</a:t>
          </a:r>
          <a:endParaRPr kumimoji="1" lang="ja-JP" altLang="en-US" sz="1000" b="1">
            <a:solidFill>
              <a:srgbClr val="000080"/>
            </a:solidFill>
            <a:latin typeface="ＭＳ Ｐゴシック"/>
          </a:endParaRPr>
        </a:p>
      </xdr:txBody>
    </xdr:sp>
    <xdr:clientData/>
  </xdr:oneCellAnchor>
  <xdr:twoCellAnchor>
    <xdr:from>
      <xdr:col>19</xdr:col>
      <xdr:colOff>644525</xdr:colOff>
      <xdr:row>32</xdr:row>
      <xdr:rowOff>99466</xdr:rowOff>
    </xdr:from>
    <xdr:to>
      <xdr:col>21</xdr:col>
      <xdr:colOff>161925</xdr:colOff>
      <xdr:row>34</xdr:row>
      <xdr:rowOff>7386</xdr:rowOff>
    </xdr:to>
    <xdr:cxnSp macro="">
      <xdr:nvCxnSpPr>
        <xdr:cNvPr id="528" name="直線コネクタ 527"/>
        <xdr:cNvCxnSpPr/>
      </xdr:nvCxnSpPr>
      <xdr:spPr>
        <a:xfrm flipV="1">
          <a:off x="13703300" y="5585866"/>
          <a:ext cx="889000" cy="25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1392</xdr:rowOff>
    </xdr:from>
    <xdr:to>
      <xdr:col>21</xdr:col>
      <xdr:colOff>212725</xdr:colOff>
      <xdr:row>36</xdr:row>
      <xdr:rowOff>102992</xdr:rowOff>
    </xdr:to>
    <xdr:sp macro="" textlink="">
      <xdr:nvSpPr>
        <xdr:cNvPr id="529" name="フローチャート : 判断 528"/>
        <xdr:cNvSpPr/>
      </xdr:nvSpPr>
      <xdr:spPr>
        <a:xfrm>
          <a:off x="14541500" y="617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94119</xdr:rowOff>
    </xdr:from>
    <xdr:ext cx="534377" cy="259045"/>
    <xdr:sp macro="" textlink="">
      <xdr:nvSpPr>
        <xdr:cNvPr id="530" name="テキスト ボックス 529"/>
        <xdr:cNvSpPr txBox="1"/>
      </xdr:nvSpPr>
      <xdr:spPr>
        <a:xfrm>
          <a:off x="14325111" y="626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14,707</a:t>
          </a:r>
          <a:endParaRPr kumimoji="1" lang="ja-JP" altLang="en-US" sz="1000" b="1">
            <a:solidFill>
              <a:srgbClr val="000080"/>
            </a:solidFill>
            <a:latin typeface="ＭＳ Ｐゴシック"/>
          </a:endParaRPr>
        </a:p>
      </xdr:txBody>
    </xdr:sp>
    <xdr:clientData/>
  </xdr:oneCellAnchor>
  <xdr:twoCellAnchor>
    <xdr:from>
      <xdr:col>18</xdr:col>
      <xdr:colOff>441325</xdr:colOff>
      <xdr:row>34</xdr:row>
      <xdr:rowOff>7386</xdr:rowOff>
    </xdr:from>
    <xdr:to>
      <xdr:col>19</xdr:col>
      <xdr:colOff>644525</xdr:colOff>
      <xdr:row>35</xdr:row>
      <xdr:rowOff>25309</xdr:rowOff>
    </xdr:to>
    <xdr:cxnSp macro="">
      <xdr:nvCxnSpPr>
        <xdr:cNvPr id="531" name="直線コネクタ 530"/>
        <xdr:cNvCxnSpPr/>
      </xdr:nvCxnSpPr>
      <xdr:spPr>
        <a:xfrm flipV="1">
          <a:off x="12814300" y="5836686"/>
          <a:ext cx="889000" cy="18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55159</xdr:rowOff>
    </xdr:from>
    <xdr:to>
      <xdr:col>20</xdr:col>
      <xdr:colOff>9525</xdr:colOff>
      <xdr:row>36</xdr:row>
      <xdr:rowOff>156759</xdr:rowOff>
    </xdr:to>
    <xdr:sp macro="" textlink="">
      <xdr:nvSpPr>
        <xdr:cNvPr id="532" name="フローチャート : 判断 531"/>
        <xdr:cNvSpPr/>
      </xdr:nvSpPr>
      <xdr:spPr>
        <a:xfrm>
          <a:off x="13652500" y="622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147886</xdr:rowOff>
    </xdr:from>
    <xdr:ext cx="534377" cy="259045"/>
    <xdr:sp macro="" textlink="">
      <xdr:nvSpPr>
        <xdr:cNvPr id="533" name="テキスト ボックス 532"/>
        <xdr:cNvSpPr txBox="1"/>
      </xdr:nvSpPr>
      <xdr:spPr>
        <a:xfrm>
          <a:off x="13436111" y="632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14,119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116606</xdr:rowOff>
    </xdr:from>
    <xdr:to>
      <xdr:col>18</xdr:col>
      <xdr:colOff>492125</xdr:colOff>
      <xdr:row>37</xdr:row>
      <xdr:rowOff>46756</xdr:rowOff>
    </xdr:to>
    <xdr:sp macro="" textlink="">
      <xdr:nvSpPr>
        <xdr:cNvPr id="534" name="フローチャート : 判断 533"/>
        <xdr:cNvSpPr/>
      </xdr:nvSpPr>
      <xdr:spPr>
        <a:xfrm>
          <a:off x="12763500" y="6288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37883</xdr:rowOff>
    </xdr:from>
    <xdr:ext cx="534377" cy="259045"/>
    <xdr:sp macro="" textlink="">
      <xdr:nvSpPr>
        <xdr:cNvPr id="535" name="テキスト ボックス 534"/>
        <xdr:cNvSpPr txBox="1"/>
      </xdr:nvSpPr>
      <xdr:spPr>
        <a:xfrm>
          <a:off x="12547111" y="638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77287</xdr:rowOff>
    </xdr:from>
    <xdr:to>
      <xdr:col>23</xdr:col>
      <xdr:colOff>568325</xdr:colOff>
      <xdr:row>36</xdr:row>
      <xdr:rowOff>7437</xdr:rowOff>
    </xdr:to>
    <xdr:sp macro="" textlink="">
      <xdr:nvSpPr>
        <xdr:cNvPr id="541" name="円/楕円 540"/>
        <xdr:cNvSpPr/>
      </xdr:nvSpPr>
      <xdr:spPr>
        <a:xfrm>
          <a:off x="16268700" y="607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100164</xdr:rowOff>
    </xdr:from>
    <xdr:ext cx="534377" cy="259045"/>
    <xdr:sp macro="" textlink="">
      <xdr:nvSpPr>
        <xdr:cNvPr id="542" name="消防費該当値テキスト"/>
        <xdr:cNvSpPr txBox="1"/>
      </xdr:nvSpPr>
      <xdr:spPr>
        <a:xfrm>
          <a:off x="16370300" y="592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15,752</a:t>
          </a:r>
          <a:endParaRPr kumimoji="1" lang="ja-JP" altLang="en-US" sz="1000" b="1">
            <a:solidFill>
              <a:srgbClr val="FF0000"/>
            </a:solidFill>
            <a:latin typeface="ＭＳ Ｐゴシック"/>
          </a:endParaRPr>
        </a:p>
      </xdr:txBody>
    </xdr:sp>
    <xdr:clientData/>
  </xdr:oneCellAnchor>
  <xdr:twoCellAnchor>
    <xdr:from>
      <xdr:col>22</xdr:col>
      <xdr:colOff>314325</xdr:colOff>
      <xdr:row>31</xdr:row>
      <xdr:rowOff>93015</xdr:rowOff>
    </xdr:from>
    <xdr:to>
      <xdr:col>22</xdr:col>
      <xdr:colOff>415925</xdr:colOff>
      <xdr:row>32</xdr:row>
      <xdr:rowOff>23165</xdr:rowOff>
    </xdr:to>
    <xdr:sp macro="" textlink="">
      <xdr:nvSpPr>
        <xdr:cNvPr id="543" name="円/楕円 542"/>
        <xdr:cNvSpPr/>
      </xdr:nvSpPr>
      <xdr:spPr>
        <a:xfrm>
          <a:off x="15430500" y="540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30</xdr:row>
      <xdr:rowOff>39692</xdr:rowOff>
    </xdr:from>
    <xdr:ext cx="534377" cy="259045"/>
    <xdr:sp macro="" textlink="">
      <xdr:nvSpPr>
        <xdr:cNvPr id="544" name="テキスト ボックス 543"/>
        <xdr:cNvSpPr txBox="1"/>
      </xdr:nvSpPr>
      <xdr:spPr>
        <a:xfrm>
          <a:off x="15214111" y="518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23,080</a:t>
          </a:r>
          <a:endParaRPr kumimoji="1" lang="ja-JP" altLang="en-US" sz="1000" b="1">
            <a:solidFill>
              <a:srgbClr val="FF0000"/>
            </a:solidFill>
            <a:latin typeface="ＭＳ Ｐゴシック"/>
          </a:endParaRPr>
        </a:p>
      </xdr:txBody>
    </xdr:sp>
    <xdr:clientData/>
  </xdr:oneCellAnchor>
  <xdr:twoCellAnchor>
    <xdr:from>
      <xdr:col>21</xdr:col>
      <xdr:colOff>111125</xdr:colOff>
      <xdr:row>32</xdr:row>
      <xdr:rowOff>48666</xdr:rowOff>
    </xdr:from>
    <xdr:to>
      <xdr:col>21</xdr:col>
      <xdr:colOff>212725</xdr:colOff>
      <xdr:row>32</xdr:row>
      <xdr:rowOff>150266</xdr:rowOff>
    </xdr:to>
    <xdr:sp macro="" textlink="">
      <xdr:nvSpPr>
        <xdr:cNvPr id="545" name="円/楕円 544"/>
        <xdr:cNvSpPr/>
      </xdr:nvSpPr>
      <xdr:spPr>
        <a:xfrm>
          <a:off x="14541500" y="553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30</xdr:row>
      <xdr:rowOff>166793</xdr:rowOff>
    </xdr:from>
    <xdr:ext cx="534377" cy="259045"/>
    <xdr:sp macro="" textlink="">
      <xdr:nvSpPr>
        <xdr:cNvPr id="546" name="テキスト ボックス 545"/>
        <xdr:cNvSpPr txBox="1"/>
      </xdr:nvSpPr>
      <xdr:spPr>
        <a:xfrm>
          <a:off x="14325111" y="531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21,690</a:t>
          </a:r>
          <a:endParaRPr kumimoji="1" lang="ja-JP" altLang="en-US" sz="1000" b="1">
            <a:solidFill>
              <a:srgbClr val="FF0000"/>
            </a:solidFill>
            <a:latin typeface="ＭＳ Ｐゴシック"/>
          </a:endParaRPr>
        </a:p>
      </xdr:txBody>
    </xdr:sp>
    <xdr:clientData/>
  </xdr:oneCellAnchor>
  <xdr:twoCellAnchor>
    <xdr:from>
      <xdr:col>19</xdr:col>
      <xdr:colOff>593725</xdr:colOff>
      <xdr:row>33</xdr:row>
      <xdr:rowOff>128036</xdr:rowOff>
    </xdr:from>
    <xdr:to>
      <xdr:col>20</xdr:col>
      <xdr:colOff>9525</xdr:colOff>
      <xdr:row>34</xdr:row>
      <xdr:rowOff>58186</xdr:rowOff>
    </xdr:to>
    <xdr:sp macro="" textlink="">
      <xdr:nvSpPr>
        <xdr:cNvPr id="547" name="円/楕円 546"/>
        <xdr:cNvSpPr/>
      </xdr:nvSpPr>
      <xdr:spPr>
        <a:xfrm>
          <a:off x="13652500" y="578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32</xdr:row>
      <xdr:rowOff>74713</xdr:rowOff>
    </xdr:from>
    <xdr:ext cx="534377" cy="259045"/>
    <xdr:sp macro="" textlink="">
      <xdr:nvSpPr>
        <xdr:cNvPr id="548" name="テキスト ボックス 547"/>
        <xdr:cNvSpPr txBox="1"/>
      </xdr:nvSpPr>
      <xdr:spPr>
        <a:xfrm>
          <a:off x="13436111" y="556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18,947</a:t>
          </a:r>
          <a:endParaRPr kumimoji="1" lang="ja-JP" altLang="en-US" sz="1000" b="1">
            <a:solidFill>
              <a:srgbClr val="FF0000"/>
            </a:solidFill>
            <a:latin typeface="ＭＳ Ｐゴシック"/>
          </a:endParaRPr>
        </a:p>
      </xdr:txBody>
    </xdr:sp>
    <xdr:clientData/>
  </xdr:oneCellAnchor>
  <xdr:twoCellAnchor>
    <xdr:from>
      <xdr:col>18</xdr:col>
      <xdr:colOff>390525</xdr:colOff>
      <xdr:row>34</xdr:row>
      <xdr:rowOff>145959</xdr:rowOff>
    </xdr:from>
    <xdr:to>
      <xdr:col>18</xdr:col>
      <xdr:colOff>492125</xdr:colOff>
      <xdr:row>35</xdr:row>
      <xdr:rowOff>76109</xdr:rowOff>
    </xdr:to>
    <xdr:sp macro="" textlink="">
      <xdr:nvSpPr>
        <xdr:cNvPr id="549" name="円/楕円 548"/>
        <xdr:cNvSpPr/>
      </xdr:nvSpPr>
      <xdr:spPr>
        <a:xfrm>
          <a:off x="12763500" y="597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33</xdr:row>
      <xdr:rowOff>92636</xdr:rowOff>
    </xdr:from>
    <xdr:ext cx="534377" cy="259045"/>
    <xdr:sp macro="" textlink="">
      <xdr:nvSpPr>
        <xdr:cNvPr id="550" name="テキスト ボックス 549"/>
        <xdr:cNvSpPr txBox="1"/>
      </xdr:nvSpPr>
      <xdr:spPr>
        <a:xfrm>
          <a:off x="12547111" y="575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16,876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58</xdr:row>
      <xdr:rowOff>139700</xdr:rowOff>
    </xdr:from>
    <xdr:to>
      <xdr:col>24</xdr:col>
      <xdr:colOff>644525</xdr:colOff>
      <xdr:row>58</xdr:row>
      <xdr:rowOff>139700</xdr:rowOff>
    </xdr:to>
    <xdr:cxnSp macro="">
      <xdr:nvCxnSpPr>
        <xdr:cNvPr id="562" name="直線コネクタ 56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57</xdr:row>
      <xdr:rowOff>168927</xdr:rowOff>
    </xdr:from>
    <xdr:ext cx="531299" cy="259045"/>
    <xdr:sp macro="" textlink="">
      <xdr:nvSpPr>
        <xdr:cNvPr id="563" name="テキスト ボックス 562"/>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4" name="直線コネクタ 56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55</xdr:row>
      <xdr:rowOff>54627</xdr:rowOff>
    </xdr:from>
    <xdr:ext cx="531299" cy="259045"/>
    <xdr:sp macro="" textlink="">
      <xdr:nvSpPr>
        <xdr:cNvPr id="565" name="テキスト ボックス 564"/>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6" name="直線コネクタ 56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52</xdr:row>
      <xdr:rowOff>111777</xdr:rowOff>
    </xdr:from>
    <xdr:ext cx="531299" cy="259045"/>
    <xdr:sp macro="" textlink="">
      <xdr:nvSpPr>
        <xdr:cNvPr id="567" name="テキスト ボックス 566"/>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8" name="直線コネクタ 56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49</xdr:row>
      <xdr:rowOff>168927</xdr:rowOff>
    </xdr:from>
    <xdr:ext cx="531299" cy="259045"/>
    <xdr:sp macro="" textlink="">
      <xdr:nvSpPr>
        <xdr:cNvPr id="569" name="テキスト ボックス 568"/>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106759</xdr:rowOff>
    </xdr:from>
    <xdr:to>
      <xdr:col>23</xdr:col>
      <xdr:colOff>516889</xdr:colOff>
      <xdr:row>57</xdr:row>
      <xdr:rowOff>118235</xdr:rowOff>
    </xdr:to>
    <xdr:cxnSp macro="">
      <xdr:nvCxnSpPr>
        <xdr:cNvPr id="573" name="直線コネクタ 572"/>
        <xdr:cNvCxnSpPr/>
      </xdr:nvCxnSpPr>
      <xdr:spPr>
        <a:xfrm flipV="1">
          <a:off x="16317595" y="8679259"/>
          <a:ext cx="1269" cy="1211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122062</xdr:rowOff>
    </xdr:from>
    <xdr:ext cx="534377" cy="259045"/>
    <xdr:sp macro="" textlink="">
      <xdr:nvSpPr>
        <xdr:cNvPr id="574" name="教育費最小値テキスト"/>
        <xdr:cNvSpPr txBox="1"/>
      </xdr:nvSpPr>
      <xdr:spPr>
        <a:xfrm>
          <a:off x="16370300" y="989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28,439</a:t>
          </a:r>
          <a:endParaRPr kumimoji="1" lang="ja-JP" altLang="en-US" sz="1000" b="1">
            <a:latin typeface="ＭＳ Ｐゴシック"/>
          </a:endParaRPr>
        </a:p>
      </xdr:txBody>
    </xdr:sp>
    <xdr:clientData/>
  </xdr:oneCellAnchor>
  <xdr:twoCellAnchor>
    <xdr:from>
      <xdr:col>23</xdr:col>
      <xdr:colOff>428625</xdr:colOff>
      <xdr:row>57</xdr:row>
      <xdr:rowOff>118235</xdr:rowOff>
    </xdr:from>
    <xdr:to>
      <xdr:col>23</xdr:col>
      <xdr:colOff>606425</xdr:colOff>
      <xdr:row>57</xdr:row>
      <xdr:rowOff>118235</xdr:rowOff>
    </xdr:to>
    <xdr:cxnSp macro="">
      <xdr:nvCxnSpPr>
        <xdr:cNvPr id="575" name="直線コネクタ 574"/>
        <xdr:cNvCxnSpPr/>
      </xdr:nvCxnSpPr>
      <xdr:spPr>
        <a:xfrm>
          <a:off x="16230600" y="989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53436</xdr:rowOff>
    </xdr:from>
    <xdr:ext cx="534377" cy="259045"/>
    <xdr:sp macro="" textlink="">
      <xdr:nvSpPr>
        <xdr:cNvPr id="576" name="教育費最大値テキスト"/>
        <xdr:cNvSpPr txBox="1"/>
      </xdr:nvSpPr>
      <xdr:spPr>
        <a:xfrm>
          <a:off x="16370300" y="845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81,441</a:t>
          </a:r>
          <a:endParaRPr kumimoji="1" lang="ja-JP" altLang="en-US" sz="1000" b="1">
            <a:latin typeface="ＭＳ Ｐゴシック"/>
          </a:endParaRPr>
        </a:p>
      </xdr:txBody>
    </xdr:sp>
    <xdr:clientData/>
  </xdr:oneCellAnchor>
  <xdr:twoCellAnchor>
    <xdr:from>
      <xdr:col>23</xdr:col>
      <xdr:colOff>428625</xdr:colOff>
      <xdr:row>50</xdr:row>
      <xdr:rowOff>106759</xdr:rowOff>
    </xdr:from>
    <xdr:to>
      <xdr:col>23</xdr:col>
      <xdr:colOff>606425</xdr:colOff>
      <xdr:row>50</xdr:row>
      <xdr:rowOff>106759</xdr:rowOff>
    </xdr:to>
    <xdr:cxnSp macro="">
      <xdr:nvCxnSpPr>
        <xdr:cNvPr id="577" name="直線コネクタ 576"/>
        <xdr:cNvCxnSpPr/>
      </xdr:nvCxnSpPr>
      <xdr:spPr>
        <a:xfrm>
          <a:off x="16230600" y="8679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112177</xdr:rowOff>
    </xdr:from>
    <xdr:to>
      <xdr:col>23</xdr:col>
      <xdr:colOff>517525</xdr:colOff>
      <xdr:row>54</xdr:row>
      <xdr:rowOff>148570</xdr:rowOff>
    </xdr:to>
    <xdr:cxnSp macro="">
      <xdr:nvCxnSpPr>
        <xdr:cNvPr id="578" name="直線コネクタ 577"/>
        <xdr:cNvCxnSpPr/>
      </xdr:nvCxnSpPr>
      <xdr:spPr>
        <a:xfrm flipV="1">
          <a:off x="15481300" y="9370477"/>
          <a:ext cx="838200" cy="3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62628</xdr:rowOff>
    </xdr:from>
    <xdr:ext cx="534377" cy="259045"/>
    <xdr:sp macro="" textlink="">
      <xdr:nvSpPr>
        <xdr:cNvPr id="579" name="教育費平均値テキスト"/>
        <xdr:cNvSpPr txBox="1"/>
      </xdr:nvSpPr>
      <xdr:spPr>
        <a:xfrm>
          <a:off x="16370300" y="9149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39751</xdr:rowOff>
    </xdr:from>
    <xdr:to>
      <xdr:col>23</xdr:col>
      <xdr:colOff>568325</xdr:colOff>
      <xdr:row>54</xdr:row>
      <xdr:rowOff>141351</xdr:rowOff>
    </xdr:to>
    <xdr:sp macro="" textlink="">
      <xdr:nvSpPr>
        <xdr:cNvPr id="580" name="フローチャート : 判断 579"/>
        <xdr:cNvSpPr/>
      </xdr:nvSpPr>
      <xdr:spPr>
        <a:xfrm>
          <a:off x="16268700" y="929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50798</xdr:rowOff>
    </xdr:from>
    <xdr:to>
      <xdr:col>22</xdr:col>
      <xdr:colOff>365125</xdr:colOff>
      <xdr:row>54</xdr:row>
      <xdr:rowOff>148570</xdr:rowOff>
    </xdr:to>
    <xdr:cxnSp macro="">
      <xdr:nvCxnSpPr>
        <xdr:cNvPr id="581" name="直線コネクタ 580"/>
        <xdr:cNvCxnSpPr/>
      </xdr:nvCxnSpPr>
      <xdr:spPr>
        <a:xfrm>
          <a:off x="14592300" y="9309098"/>
          <a:ext cx="889000" cy="9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106022</xdr:rowOff>
    </xdr:from>
    <xdr:to>
      <xdr:col>22</xdr:col>
      <xdr:colOff>415925</xdr:colOff>
      <xdr:row>55</xdr:row>
      <xdr:rowOff>36172</xdr:rowOff>
    </xdr:to>
    <xdr:sp macro="" textlink="">
      <xdr:nvSpPr>
        <xdr:cNvPr id="582" name="フローチャート : 判断 581"/>
        <xdr:cNvSpPr/>
      </xdr:nvSpPr>
      <xdr:spPr>
        <a:xfrm>
          <a:off x="15430500" y="9364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27299</xdr:rowOff>
    </xdr:from>
    <xdr:ext cx="534377" cy="259045"/>
    <xdr:sp macro="" textlink="">
      <xdr:nvSpPr>
        <xdr:cNvPr id="583" name="テキスト ボックス 582"/>
        <xdr:cNvSpPr txBox="1"/>
      </xdr:nvSpPr>
      <xdr:spPr>
        <a:xfrm>
          <a:off x="15214111" y="945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49,251</a:t>
          </a:r>
          <a:endParaRPr kumimoji="1" lang="ja-JP" altLang="en-US" sz="1000" b="1">
            <a:solidFill>
              <a:srgbClr val="000080"/>
            </a:solidFill>
            <a:latin typeface="ＭＳ Ｐゴシック"/>
          </a:endParaRPr>
        </a:p>
      </xdr:txBody>
    </xdr:sp>
    <xdr:clientData/>
  </xdr:oneCellAnchor>
  <xdr:twoCellAnchor>
    <xdr:from>
      <xdr:col>19</xdr:col>
      <xdr:colOff>644525</xdr:colOff>
      <xdr:row>53</xdr:row>
      <xdr:rowOff>109662</xdr:rowOff>
    </xdr:from>
    <xdr:to>
      <xdr:col>21</xdr:col>
      <xdr:colOff>161925</xdr:colOff>
      <xdr:row>54</xdr:row>
      <xdr:rowOff>50798</xdr:rowOff>
    </xdr:to>
    <xdr:cxnSp macro="">
      <xdr:nvCxnSpPr>
        <xdr:cNvPr id="584" name="直線コネクタ 583"/>
        <xdr:cNvCxnSpPr/>
      </xdr:nvCxnSpPr>
      <xdr:spPr>
        <a:xfrm>
          <a:off x="13703300" y="9196512"/>
          <a:ext cx="889000" cy="11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22241</xdr:rowOff>
    </xdr:from>
    <xdr:to>
      <xdr:col>21</xdr:col>
      <xdr:colOff>212725</xdr:colOff>
      <xdr:row>55</xdr:row>
      <xdr:rowOff>123841</xdr:rowOff>
    </xdr:to>
    <xdr:sp macro="" textlink="">
      <xdr:nvSpPr>
        <xdr:cNvPr id="585" name="フローチャート : 判断 584"/>
        <xdr:cNvSpPr/>
      </xdr:nvSpPr>
      <xdr:spPr>
        <a:xfrm>
          <a:off x="14541500" y="945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114968</xdr:rowOff>
    </xdr:from>
    <xdr:ext cx="534377" cy="259045"/>
    <xdr:sp macro="" textlink="">
      <xdr:nvSpPr>
        <xdr:cNvPr id="586" name="テキスト ボックス 585"/>
        <xdr:cNvSpPr txBox="1"/>
      </xdr:nvSpPr>
      <xdr:spPr>
        <a:xfrm>
          <a:off x="14325111" y="954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18</xdr:col>
      <xdr:colOff>441325</xdr:colOff>
      <xdr:row>53</xdr:row>
      <xdr:rowOff>109662</xdr:rowOff>
    </xdr:from>
    <xdr:to>
      <xdr:col>19</xdr:col>
      <xdr:colOff>644525</xdr:colOff>
      <xdr:row>54</xdr:row>
      <xdr:rowOff>31572</xdr:rowOff>
    </xdr:to>
    <xdr:cxnSp macro="">
      <xdr:nvCxnSpPr>
        <xdr:cNvPr id="587" name="直線コネクタ 586"/>
        <xdr:cNvCxnSpPr/>
      </xdr:nvCxnSpPr>
      <xdr:spPr>
        <a:xfrm flipV="1">
          <a:off x="12814300" y="9196512"/>
          <a:ext cx="889000" cy="9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69149</xdr:rowOff>
    </xdr:from>
    <xdr:to>
      <xdr:col>20</xdr:col>
      <xdr:colOff>9525</xdr:colOff>
      <xdr:row>55</xdr:row>
      <xdr:rowOff>170749</xdr:rowOff>
    </xdr:to>
    <xdr:sp macro="" textlink="">
      <xdr:nvSpPr>
        <xdr:cNvPr id="588" name="フローチャート : 判断 587"/>
        <xdr:cNvSpPr/>
      </xdr:nvSpPr>
      <xdr:spPr>
        <a:xfrm>
          <a:off x="13652500" y="949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161876</xdr:rowOff>
    </xdr:from>
    <xdr:ext cx="534377" cy="259045"/>
    <xdr:sp macro="" textlink="">
      <xdr:nvSpPr>
        <xdr:cNvPr id="589" name="テキスト ボックス 588"/>
        <xdr:cNvSpPr txBox="1"/>
      </xdr:nvSpPr>
      <xdr:spPr>
        <a:xfrm>
          <a:off x="13436111" y="959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43,364</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138574</xdr:rowOff>
    </xdr:from>
    <xdr:to>
      <xdr:col>18</xdr:col>
      <xdr:colOff>492125</xdr:colOff>
      <xdr:row>56</xdr:row>
      <xdr:rowOff>68724</xdr:rowOff>
    </xdr:to>
    <xdr:sp macro="" textlink="">
      <xdr:nvSpPr>
        <xdr:cNvPr id="590" name="フローチャート : 判断 589"/>
        <xdr:cNvSpPr/>
      </xdr:nvSpPr>
      <xdr:spPr>
        <a:xfrm>
          <a:off x="12763500" y="9568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59851</xdr:rowOff>
    </xdr:from>
    <xdr:ext cx="534377" cy="259045"/>
    <xdr:sp macro="" textlink="">
      <xdr:nvSpPr>
        <xdr:cNvPr id="591" name="テキスト ボックス 590"/>
        <xdr:cNvSpPr txBox="1"/>
      </xdr:nvSpPr>
      <xdr:spPr>
        <a:xfrm>
          <a:off x="12547111" y="966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40,327</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61377</xdr:rowOff>
    </xdr:from>
    <xdr:to>
      <xdr:col>23</xdr:col>
      <xdr:colOff>568325</xdr:colOff>
      <xdr:row>54</xdr:row>
      <xdr:rowOff>162977</xdr:rowOff>
    </xdr:to>
    <xdr:sp macro="" textlink="">
      <xdr:nvSpPr>
        <xdr:cNvPr id="597" name="円/楕円 596"/>
        <xdr:cNvSpPr/>
      </xdr:nvSpPr>
      <xdr:spPr>
        <a:xfrm>
          <a:off x="16268700" y="931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39804</xdr:rowOff>
    </xdr:from>
    <xdr:ext cx="534377" cy="259045"/>
    <xdr:sp macro="" textlink="">
      <xdr:nvSpPr>
        <xdr:cNvPr id="598" name="教育費該当値テキスト"/>
        <xdr:cNvSpPr txBox="1"/>
      </xdr:nvSpPr>
      <xdr:spPr>
        <a:xfrm>
          <a:off x="16370300" y="929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51,204</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97770</xdr:rowOff>
    </xdr:from>
    <xdr:to>
      <xdr:col>22</xdr:col>
      <xdr:colOff>415925</xdr:colOff>
      <xdr:row>55</xdr:row>
      <xdr:rowOff>27920</xdr:rowOff>
    </xdr:to>
    <xdr:sp macro="" textlink="">
      <xdr:nvSpPr>
        <xdr:cNvPr id="599" name="円/楕円 598"/>
        <xdr:cNvSpPr/>
      </xdr:nvSpPr>
      <xdr:spPr>
        <a:xfrm>
          <a:off x="15430500" y="93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44447</xdr:rowOff>
    </xdr:from>
    <xdr:ext cx="534377" cy="259045"/>
    <xdr:sp macro="" textlink="">
      <xdr:nvSpPr>
        <xdr:cNvPr id="600" name="テキスト ボックス 599"/>
        <xdr:cNvSpPr txBox="1"/>
      </xdr:nvSpPr>
      <xdr:spPr>
        <a:xfrm>
          <a:off x="15214111" y="913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49,612</a:t>
          </a:r>
          <a:endParaRPr kumimoji="1" lang="ja-JP" altLang="en-US" sz="1000" b="1">
            <a:solidFill>
              <a:srgbClr val="FF0000"/>
            </a:solidFill>
            <a:latin typeface="ＭＳ Ｐゴシック"/>
          </a:endParaRPr>
        </a:p>
      </xdr:txBody>
    </xdr:sp>
    <xdr:clientData/>
  </xdr:oneCellAnchor>
  <xdr:twoCellAnchor>
    <xdr:from>
      <xdr:col>21</xdr:col>
      <xdr:colOff>111125</xdr:colOff>
      <xdr:row>53</xdr:row>
      <xdr:rowOff>171448</xdr:rowOff>
    </xdr:from>
    <xdr:to>
      <xdr:col>21</xdr:col>
      <xdr:colOff>212725</xdr:colOff>
      <xdr:row>54</xdr:row>
      <xdr:rowOff>101598</xdr:rowOff>
    </xdr:to>
    <xdr:sp macro="" textlink="">
      <xdr:nvSpPr>
        <xdr:cNvPr id="601" name="円/楕円 600"/>
        <xdr:cNvSpPr/>
      </xdr:nvSpPr>
      <xdr:spPr>
        <a:xfrm>
          <a:off x="14541500" y="92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52</xdr:row>
      <xdr:rowOff>118125</xdr:rowOff>
    </xdr:from>
    <xdr:ext cx="534377" cy="259045"/>
    <xdr:sp macro="" textlink="">
      <xdr:nvSpPr>
        <xdr:cNvPr id="602" name="テキスト ボックス 601"/>
        <xdr:cNvSpPr txBox="1"/>
      </xdr:nvSpPr>
      <xdr:spPr>
        <a:xfrm>
          <a:off x="14325111" y="903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53,889</a:t>
          </a:r>
          <a:endParaRPr kumimoji="1" lang="ja-JP" altLang="en-US" sz="1000" b="1">
            <a:solidFill>
              <a:srgbClr val="FF0000"/>
            </a:solidFill>
            <a:latin typeface="ＭＳ Ｐゴシック"/>
          </a:endParaRPr>
        </a:p>
      </xdr:txBody>
    </xdr:sp>
    <xdr:clientData/>
  </xdr:oneCellAnchor>
  <xdr:twoCellAnchor>
    <xdr:from>
      <xdr:col>19</xdr:col>
      <xdr:colOff>593725</xdr:colOff>
      <xdr:row>53</xdr:row>
      <xdr:rowOff>58862</xdr:rowOff>
    </xdr:from>
    <xdr:to>
      <xdr:col>20</xdr:col>
      <xdr:colOff>9525</xdr:colOff>
      <xdr:row>53</xdr:row>
      <xdr:rowOff>160462</xdr:rowOff>
    </xdr:to>
    <xdr:sp macro="" textlink="">
      <xdr:nvSpPr>
        <xdr:cNvPr id="603" name="円/楕円 602"/>
        <xdr:cNvSpPr/>
      </xdr:nvSpPr>
      <xdr:spPr>
        <a:xfrm>
          <a:off x="13652500" y="914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52</xdr:row>
      <xdr:rowOff>5539</xdr:rowOff>
    </xdr:from>
    <xdr:ext cx="534377" cy="259045"/>
    <xdr:sp macro="" textlink="">
      <xdr:nvSpPr>
        <xdr:cNvPr id="604" name="テキスト ボックス 603"/>
        <xdr:cNvSpPr txBox="1"/>
      </xdr:nvSpPr>
      <xdr:spPr>
        <a:xfrm>
          <a:off x="13436111" y="89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58,814</a:t>
          </a:r>
          <a:endParaRPr kumimoji="1" lang="ja-JP" altLang="en-US" sz="1000" b="1">
            <a:solidFill>
              <a:srgbClr val="FF0000"/>
            </a:solidFill>
            <a:latin typeface="ＭＳ Ｐゴシック"/>
          </a:endParaRPr>
        </a:p>
      </xdr:txBody>
    </xdr:sp>
    <xdr:clientData/>
  </xdr:oneCellAnchor>
  <xdr:twoCellAnchor>
    <xdr:from>
      <xdr:col>18</xdr:col>
      <xdr:colOff>390525</xdr:colOff>
      <xdr:row>53</xdr:row>
      <xdr:rowOff>152222</xdr:rowOff>
    </xdr:from>
    <xdr:to>
      <xdr:col>18</xdr:col>
      <xdr:colOff>492125</xdr:colOff>
      <xdr:row>54</xdr:row>
      <xdr:rowOff>82372</xdr:rowOff>
    </xdr:to>
    <xdr:sp macro="" textlink="">
      <xdr:nvSpPr>
        <xdr:cNvPr id="605" name="円/楕円 604"/>
        <xdr:cNvSpPr/>
      </xdr:nvSpPr>
      <xdr:spPr>
        <a:xfrm>
          <a:off x="12763500" y="923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52</xdr:row>
      <xdr:rowOff>98899</xdr:rowOff>
    </xdr:from>
    <xdr:ext cx="534377" cy="259045"/>
    <xdr:sp macro="" textlink="">
      <xdr:nvSpPr>
        <xdr:cNvPr id="606" name="テキスト ボックス 605"/>
        <xdr:cNvSpPr txBox="1"/>
      </xdr:nvSpPr>
      <xdr:spPr>
        <a:xfrm>
          <a:off x="12547111" y="901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54,730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20" name="テキスト ボックス 619"/>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73</xdr:row>
      <xdr:rowOff>168927</xdr:rowOff>
    </xdr:from>
    <xdr:ext cx="467179" cy="259045"/>
    <xdr:sp macro="" textlink="">
      <xdr:nvSpPr>
        <xdr:cNvPr id="622" name="テキスト ボックス 621"/>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71</xdr:row>
      <xdr:rowOff>130827</xdr:rowOff>
    </xdr:from>
    <xdr:ext cx="467179" cy="259045"/>
    <xdr:sp macro="" textlink="">
      <xdr:nvSpPr>
        <xdr:cNvPr id="624" name="テキスト ボックス 623"/>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6" name="テキスト ボックス 62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98552</xdr:rowOff>
    </xdr:from>
    <xdr:to>
      <xdr:col>23</xdr:col>
      <xdr:colOff>516889</xdr:colOff>
      <xdr:row>79</xdr:row>
      <xdr:rowOff>44450</xdr:rowOff>
    </xdr:to>
    <xdr:cxnSp macro="">
      <xdr:nvCxnSpPr>
        <xdr:cNvPr id="630" name="直線コネクタ 629"/>
        <xdr:cNvCxnSpPr/>
      </xdr:nvCxnSpPr>
      <xdr:spPr>
        <a:xfrm flipV="1">
          <a:off x="16317595" y="12100052"/>
          <a:ext cx="1269" cy="1488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45229</xdr:rowOff>
    </xdr:from>
    <xdr:ext cx="534377" cy="259045"/>
    <xdr:sp macro="" textlink="">
      <xdr:nvSpPr>
        <xdr:cNvPr id="633" name="災害復旧費最大値テキスト"/>
        <xdr:cNvSpPr txBox="1"/>
      </xdr:nvSpPr>
      <xdr:spPr>
        <a:xfrm>
          <a:off x="16370300" y="1187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11,724</a:t>
          </a:r>
          <a:endParaRPr kumimoji="1" lang="ja-JP" altLang="en-US" sz="1000" b="1">
            <a:latin typeface="ＭＳ Ｐゴシック"/>
          </a:endParaRPr>
        </a:p>
      </xdr:txBody>
    </xdr:sp>
    <xdr:clientData/>
  </xdr:oneCellAnchor>
  <xdr:twoCellAnchor>
    <xdr:from>
      <xdr:col>23</xdr:col>
      <xdr:colOff>428625</xdr:colOff>
      <xdr:row>70</xdr:row>
      <xdr:rowOff>98552</xdr:rowOff>
    </xdr:from>
    <xdr:to>
      <xdr:col>23</xdr:col>
      <xdr:colOff>606425</xdr:colOff>
      <xdr:row>70</xdr:row>
      <xdr:rowOff>98552</xdr:rowOff>
    </xdr:to>
    <xdr:cxnSp macro="">
      <xdr:nvCxnSpPr>
        <xdr:cNvPr id="634" name="直線コネクタ 633"/>
        <xdr:cNvCxnSpPr/>
      </xdr:nvCxnSpPr>
      <xdr:spPr>
        <a:xfrm>
          <a:off x="16230600" y="1210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108713</xdr:rowOff>
    </xdr:from>
    <xdr:to>
      <xdr:col>23</xdr:col>
      <xdr:colOff>517525</xdr:colOff>
      <xdr:row>78</xdr:row>
      <xdr:rowOff>156211</xdr:rowOff>
    </xdr:to>
    <xdr:cxnSp macro="">
      <xdr:nvCxnSpPr>
        <xdr:cNvPr id="635" name="直線コネクタ 634"/>
        <xdr:cNvCxnSpPr/>
      </xdr:nvCxnSpPr>
      <xdr:spPr>
        <a:xfrm flipV="1">
          <a:off x="15481300" y="13481813"/>
          <a:ext cx="838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22623</xdr:rowOff>
    </xdr:from>
    <xdr:ext cx="469744" cy="259045"/>
    <xdr:sp macro="" textlink="">
      <xdr:nvSpPr>
        <xdr:cNvPr id="636" name="災害復旧費平均値テキスト"/>
        <xdr:cNvSpPr txBox="1"/>
      </xdr:nvSpPr>
      <xdr:spPr>
        <a:xfrm>
          <a:off x="16370300" y="1305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171196</xdr:rowOff>
    </xdr:from>
    <xdr:to>
      <xdr:col>23</xdr:col>
      <xdr:colOff>568325</xdr:colOff>
      <xdr:row>77</xdr:row>
      <xdr:rowOff>101346</xdr:rowOff>
    </xdr:to>
    <xdr:sp macro="" textlink="">
      <xdr:nvSpPr>
        <xdr:cNvPr id="637" name="フローチャート : 判断 636"/>
        <xdr:cNvSpPr/>
      </xdr:nvSpPr>
      <xdr:spPr>
        <a:xfrm>
          <a:off x="16268700" y="1320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123952</xdr:rowOff>
    </xdr:from>
    <xdr:to>
      <xdr:col>22</xdr:col>
      <xdr:colOff>365125</xdr:colOff>
      <xdr:row>78</xdr:row>
      <xdr:rowOff>156211</xdr:rowOff>
    </xdr:to>
    <xdr:cxnSp macro="">
      <xdr:nvCxnSpPr>
        <xdr:cNvPr id="638" name="直線コネクタ 637"/>
        <xdr:cNvCxnSpPr/>
      </xdr:nvCxnSpPr>
      <xdr:spPr>
        <a:xfrm>
          <a:off x="14592300" y="13154152"/>
          <a:ext cx="889000" cy="37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66294</xdr:rowOff>
    </xdr:from>
    <xdr:to>
      <xdr:col>22</xdr:col>
      <xdr:colOff>415925</xdr:colOff>
      <xdr:row>78</xdr:row>
      <xdr:rowOff>167894</xdr:rowOff>
    </xdr:to>
    <xdr:sp macro="" textlink="">
      <xdr:nvSpPr>
        <xdr:cNvPr id="639" name="フローチャート : 判断 638"/>
        <xdr:cNvSpPr/>
      </xdr:nvSpPr>
      <xdr:spPr>
        <a:xfrm>
          <a:off x="15430500" y="134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12971</xdr:rowOff>
    </xdr:from>
    <xdr:ext cx="378565" cy="259045"/>
    <xdr:sp macro="" textlink="">
      <xdr:nvSpPr>
        <xdr:cNvPr id="640" name="テキスト ボックス 639"/>
        <xdr:cNvSpPr txBox="1"/>
      </xdr:nvSpPr>
      <xdr:spPr>
        <a:xfrm>
          <a:off x="15292017" y="13214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105411</xdr:rowOff>
    </xdr:from>
    <xdr:to>
      <xdr:col>21</xdr:col>
      <xdr:colOff>161925</xdr:colOff>
      <xdr:row>76</xdr:row>
      <xdr:rowOff>123952</xdr:rowOff>
    </xdr:to>
    <xdr:cxnSp macro="">
      <xdr:nvCxnSpPr>
        <xdr:cNvPr id="641" name="直線コネクタ 640"/>
        <xdr:cNvCxnSpPr/>
      </xdr:nvCxnSpPr>
      <xdr:spPr>
        <a:xfrm>
          <a:off x="13703300" y="13135611"/>
          <a:ext cx="889000" cy="1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77851</xdr:rowOff>
    </xdr:from>
    <xdr:to>
      <xdr:col>21</xdr:col>
      <xdr:colOff>212725</xdr:colOff>
      <xdr:row>79</xdr:row>
      <xdr:rowOff>8001</xdr:rowOff>
    </xdr:to>
    <xdr:sp macro="" textlink="">
      <xdr:nvSpPr>
        <xdr:cNvPr id="642" name="フローチャート : 判断 641"/>
        <xdr:cNvSpPr/>
      </xdr:nvSpPr>
      <xdr:spPr>
        <a:xfrm>
          <a:off x="14541500" y="1345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78</xdr:row>
      <xdr:rowOff>170578</xdr:rowOff>
    </xdr:from>
    <xdr:ext cx="378565" cy="259045"/>
    <xdr:sp macro="" textlink="">
      <xdr:nvSpPr>
        <xdr:cNvPr id="643" name="テキスト ボックス 642"/>
        <xdr:cNvSpPr txBox="1"/>
      </xdr:nvSpPr>
      <xdr:spPr>
        <a:xfrm>
          <a:off x="14403017" y="13543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105411</xdr:rowOff>
    </xdr:from>
    <xdr:to>
      <xdr:col>19</xdr:col>
      <xdr:colOff>644525</xdr:colOff>
      <xdr:row>76</xdr:row>
      <xdr:rowOff>108077</xdr:rowOff>
    </xdr:to>
    <xdr:cxnSp macro="">
      <xdr:nvCxnSpPr>
        <xdr:cNvPr id="644" name="直線コネクタ 643"/>
        <xdr:cNvCxnSpPr/>
      </xdr:nvCxnSpPr>
      <xdr:spPr>
        <a:xfrm flipV="1">
          <a:off x="12814300" y="13135611"/>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75437</xdr:rowOff>
    </xdr:from>
    <xdr:to>
      <xdr:col>20</xdr:col>
      <xdr:colOff>9525</xdr:colOff>
      <xdr:row>79</xdr:row>
      <xdr:rowOff>5587</xdr:rowOff>
    </xdr:to>
    <xdr:sp macro="" textlink="">
      <xdr:nvSpPr>
        <xdr:cNvPr id="645" name="フローチャート : 判断 644"/>
        <xdr:cNvSpPr/>
      </xdr:nvSpPr>
      <xdr:spPr>
        <a:xfrm>
          <a:off x="13652500" y="134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78</xdr:row>
      <xdr:rowOff>168164</xdr:rowOff>
    </xdr:from>
    <xdr:ext cx="378565" cy="259045"/>
    <xdr:sp macro="" textlink="">
      <xdr:nvSpPr>
        <xdr:cNvPr id="646" name="テキスト ボックス 645"/>
        <xdr:cNvSpPr txBox="1"/>
      </xdr:nvSpPr>
      <xdr:spPr>
        <a:xfrm>
          <a:off x="13514017" y="13541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11937</xdr:rowOff>
    </xdr:from>
    <xdr:to>
      <xdr:col>18</xdr:col>
      <xdr:colOff>492125</xdr:colOff>
      <xdr:row>78</xdr:row>
      <xdr:rowOff>113537</xdr:rowOff>
    </xdr:to>
    <xdr:sp macro="" textlink="">
      <xdr:nvSpPr>
        <xdr:cNvPr id="647" name="フローチャート : 判断 646"/>
        <xdr:cNvSpPr/>
      </xdr:nvSpPr>
      <xdr:spPr>
        <a:xfrm>
          <a:off x="12763500" y="13385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104664</xdr:rowOff>
    </xdr:from>
    <xdr:ext cx="469744" cy="259045"/>
    <xdr:sp macro="" textlink="">
      <xdr:nvSpPr>
        <xdr:cNvPr id="648" name="テキスト ボックス 647"/>
        <xdr:cNvSpPr txBox="1"/>
      </xdr:nvSpPr>
      <xdr:spPr>
        <a:xfrm>
          <a:off x="12579427" y="1347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57913</xdr:rowOff>
    </xdr:from>
    <xdr:to>
      <xdr:col>23</xdr:col>
      <xdr:colOff>568325</xdr:colOff>
      <xdr:row>78</xdr:row>
      <xdr:rowOff>159513</xdr:rowOff>
    </xdr:to>
    <xdr:sp macro="" textlink="">
      <xdr:nvSpPr>
        <xdr:cNvPr id="654" name="円/楕円 653"/>
        <xdr:cNvSpPr/>
      </xdr:nvSpPr>
      <xdr:spPr>
        <a:xfrm>
          <a:off x="162687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144290</xdr:rowOff>
    </xdr:from>
    <xdr:ext cx="378565" cy="259045"/>
    <xdr:sp macro="" textlink="">
      <xdr:nvSpPr>
        <xdr:cNvPr id="655" name="災害復旧費該当値テキスト"/>
        <xdr:cNvSpPr txBox="1"/>
      </xdr:nvSpPr>
      <xdr:spPr>
        <a:xfrm>
          <a:off x="16370300" y="133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844</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105411</xdr:rowOff>
    </xdr:from>
    <xdr:to>
      <xdr:col>22</xdr:col>
      <xdr:colOff>415925</xdr:colOff>
      <xdr:row>79</xdr:row>
      <xdr:rowOff>35561</xdr:rowOff>
    </xdr:to>
    <xdr:sp macro="" textlink="">
      <xdr:nvSpPr>
        <xdr:cNvPr id="656" name="円/楕円 655"/>
        <xdr:cNvSpPr/>
      </xdr:nvSpPr>
      <xdr:spPr>
        <a:xfrm>
          <a:off x="154305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26688</xdr:rowOff>
    </xdr:from>
    <xdr:ext cx="378565" cy="259045"/>
    <xdr:sp macro="" textlink="">
      <xdr:nvSpPr>
        <xdr:cNvPr id="657" name="テキスト ボックス 656"/>
        <xdr:cNvSpPr txBox="1"/>
      </xdr:nvSpPr>
      <xdr:spPr>
        <a:xfrm>
          <a:off x="15292017" y="13571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73152</xdr:rowOff>
    </xdr:from>
    <xdr:to>
      <xdr:col>21</xdr:col>
      <xdr:colOff>212725</xdr:colOff>
      <xdr:row>77</xdr:row>
      <xdr:rowOff>3302</xdr:rowOff>
    </xdr:to>
    <xdr:sp macro="" textlink="">
      <xdr:nvSpPr>
        <xdr:cNvPr id="658" name="円/楕円 657"/>
        <xdr:cNvSpPr/>
      </xdr:nvSpPr>
      <xdr:spPr>
        <a:xfrm>
          <a:off x="14541500" y="1310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75</xdr:row>
      <xdr:rowOff>19829</xdr:rowOff>
    </xdr:from>
    <xdr:ext cx="469744" cy="259045"/>
    <xdr:sp macro="" textlink="">
      <xdr:nvSpPr>
        <xdr:cNvPr id="659" name="テキスト ボックス 658"/>
        <xdr:cNvSpPr txBox="1"/>
      </xdr:nvSpPr>
      <xdr:spPr>
        <a:xfrm>
          <a:off x="14357427" y="12878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3,424</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54611</xdr:rowOff>
    </xdr:from>
    <xdr:to>
      <xdr:col>20</xdr:col>
      <xdr:colOff>9525</xdr:colOff>
      <xdr:row>76</xdr:row>
      <xdr:rowOff>156211</xdr:rowOff>
    </xdr:to>
    <xdr:sp macro="" textlink="">
      <xdr:nvSpPr>
        <xdr:cNvPr id="660" name="円/楕円 659"/>
        <xdr:cNvSpPr/>
      </xdr:nvSpPr>
      <xdr:spPr>
        <a:xfrm>
          <a:off x="13652500" y="1308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75</xdr:row>
      <xdr:rowOff>1287</xdr:rowOff>
    </xdr:from>
    <xdr:ext cx="469744" cy="259045"/>
    <xdr:sp macro="" textlink="">
      <xdr:nvSpPr>
        <xdr:cNvPr id="661" name="テキスト ボックス 660"/>
        <xdr:cNvSpPr txBox="1"/>
      </xdr:nvSpPr>
      <xdr:spPr>
        <a:xfrm>
          <a:off x="13468427" y="1286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3,570</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57277</xdr:rowOff>
    </xdr:from>
    <xdr:to>
      <xdr:col>18</xdr:col>
      <xdr:colOff>492125</xdr:colOff>
      <xdr:row>76</xdr:row>
      <xdr:rowOff>158877</xdr:rowOff>
    </xdr:to>
    <xdr:sp macro="" textlink="">
      <xdr:nvSpPr>
        <xdr:cNvPr id="662" name="円/楕円 661"/>
        <xdr:cNvSpPr/>
      </xdr:nvSpPr>
      <xdr:spPr>
        <a:xfrm>
          <a:off x="12763500" y="1308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75</xdr:row>
      <xdr:rowOff>3954</xdr:rowOff>
    </xdr:from>
    <xdr:ext cx="469744" cy="259045"/>
    <xdr:sp macro="" textlink="">
      <xdr:nvSpPr>
        <xdr:cNvPr id="663" name="テキスト ボックス 662"/>
        <xdr:cNvSpPr txBox="1"/>
      </xdr:nvSpPr>
      <xdr:spPr>
        <a:xfrm>
          <a:off x="12579427" y="1286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3,549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98</xdr:row>
      <xdr:rowOff>139700</xdr:rowOff>
    </xdr:from>
    <xdr:to>
      <xdr:col>24</xdr:col>
      <xdr:colOff>644525</xdr:colOff>
      <xdr:row>98</xdr:row>
      <xdr:rowOff>139700</xdr:rowOff>
    </xdr:to>
    <xdr:cxnSp macro="">
      <xdr:nvCxnSpPr>
        <xdr:cNvPr id="675" name="直線コネクタ 67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97</xdr:row>
      <xdr:rowOff>168927</xdr:rowOff>
    </xdr:from>
    <xdr:ext cx="531299" cy="259045"/>
    <xdr:sp macro="" textlink="">
      <xdr:nvSpPr>
        <xdr:cNvPr id="676" name="テキスト ボックス 675"/>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77" name="直線コネクタ 67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95</xdr:row>
      <xdr:rowOff>54627</xdr:rowOff>
    </xdr:from>
    <xdr:ext cx="531299" cy="259045"/>
    <xdr:sp macro="" textlink="">
      <xdr:nvSpPr>
        <xdr:cNvPr id="678" name="テキスト ボックス 677"/>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79" name="直線コネクタ 67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92</xdr:row>
      <xdr:rowOff>111777</xdr:rowOff>
    </xdr:from>
    <xdr:ext cx="531299" cy="259045"/>
    <xdr:sp macro="" textlink="">
      <xdr:nvSpPr>
        <xdr:cNvPr id="680" name="テキスト ボックス 679"/>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81" name="直線コネクタ 68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168927</xdr:rowOff>
    </xdr:from>
    <xdr:ext cx="531299" cy="259045"/>
    <xdr:sp macro="" textlink="">
      <xdr:nvSpPr>
        <xdr:cNvPr id="682" name="テキスト ボックス 681"/>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122349</xdr:rowOff>
    </xdr:from>
    <xdr:to>
      <xdr:col>23</xdr:col>
      <xdr:colOff>516889</xdr:colOff>
      <xdr:row>98</xdr:row>
      <xdr:rowOff>108587</xdr:rowOff>
    </xdr:to>
    <xdr:cxnSp macro="">
      <xdr:nvCxnSpPr>
        <xdr:cNvPr id="686" name="直線コネクタ 685"/>
        <xdr:cNvCxnSpPr/>
      </xdr:nvCxnSpPr>
      <xdr:spPr>
        <a:xfrm flipV="1">
          <a:off x="16317595" y="15724299"/>
          <a:ext cx="1269" cy="1186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112414</xdr:rowOff>
    </xdr:from>
    <xdr:ext cx="534377" cy="259045"/>
    <xdr:sp macro="" textlink="">
      <xdr:nvSpPr>
        <xdr:cNvPr id="687" name="公債費最小値テキスト"/>
        <xdr:cNvSpPr txBox="1"/>
      </xdr:nvSpPr>
      <xdr:spPr>
        <a:xfrm>
          <a:off x="16370300" y="169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21,361</a:t>
          </a:r>
          <a:endParaRPr kumimoji="1" lang="ja-JP" altLang="en-US" sz="1000" b="1">
            <a:latin typeface="ＭＳ Ｐゴシック"/>
          </a:endParaRPr>
        </a:p>
      </xdr:txBody>
    </xdr:sp>
    <xdr:clientData/>
  </xdr:oneCellAnchor>
  <xdr:twoCellAnchor>
    <xdr:from>
      <xdr:col>23</xdr:col>
      <xdr:colOff>428625</xdr:colOff>
      <xdr:row>98</xdr:row>
      <xdr:rowOff>108587</xdr:rowOff>
    </xdr:from>
    <xdr:to>
      <xdr:col>23</xdr:col>
      <xdr:colOff>606425</xdr:colOff>
      <xdr:row>98</xdr:row>
      <xdr:rowOff>108587</xdr:rowOff>
    </xdr:to>
    <xdr:cxnSp macro="">
      <xdr:nvCxnSpPr>
        <xdr:cNvPr id="688" name="直線コネクタ 687"/>
        <xdr:cNvCxnSpPr/>
      </xdr:nvCxnSpPr>
      <xdr:spPr>
        <a:xfrm>
          <a:off x="16230600" y="16910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69026</xdr:rowOff>
    </xdr:from>
    <xdr:ext cx="534377" cy="259045"/>
    <xdr:sp macro="" textlink="">
      <xdr:nvSpPr>
        <xdr:cNvPr id="689" name="公債費最大値テキスト"/>
        <xdr:cNvSpPr txBox="1"/>
      </xdr:nvSpPr>
      <xdr:spPr>
        <a:xfrm>
          <a:off x="16370300" y="1549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73,259</a:t>
          </a:r>
          <a:endParaRPr kumimoji="1" lang="ja-JP" altLang="en-US" sz="1000" b="1">
            <a:latin typeface="ＭＳ Ｐゴシック"/>
          </a:endParaRPr>
        </a:p>
      </xdr:txBody>
    </xdr:sp>
    <xdr:clientData/>
  </xdr:oneCellAnchor>
  <xdr:twoCellAnchor>
    <xdr:from>
      <xdr:col>23</xdr:col>
      <xdr:colOff>428625</xdr:colOff>
      <xdr:row>91</xdr:row>
      <xdr:rowOff>122349</xdr:rowOff>
    </xdr:from>
    <xdr:to>
      <xdr:col>23</xdr:col>
      <xdr:colOff>606425</xdr:colOff>
      <xdr:row>91</xdr:row>
      <xdr:rowOff>122349</xdr:rowOff>
    </xdr:to>
    <xdr:cxnSp macro="">
      <xdr:nvCxnSpPr>
        <xdr:cNvPr id="690" name="直線コネクタ 689"/>
        <xdr:cNvCxnSpPr/>
      </xdr:nvCxnSpPr>
      <xdr:spPr>
        <a:xfrm>
          <a:off x="16230600" y="15724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92</xdr:row>
      <xdr:rowOff>67303</xdr:rowOff>
    </xdr:from>
    <xdr:to>
      <xdr:col>23</xdr:col>
      <xdr:colOff>517525</xdr:colOff>
      <xdr:row>92</xdr:row>
      <xdr:rowOff>117297</xdr:rowOff>
    </xdr:to>
    <xdr:cxnSp macro="">
      <xdr:nvCxnSpPr>
        <xdr:cNvPr id="691" name="直線コネクタ 690"/>
        <xdr:cNvCxnSpPr/>
      </xdr:nvCxnSpPr>
      <xdr:spPr>
        <a:xfrm>
          <a:off x="15481300" y="15840703"/>
          <a:ext cx="838200" cy="4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668</xdr:rowOff>
    </xdr:from>
    <xdr:ext cx="534377" cy="259045"/>
    <xdr:sp macro="" textlink="">
      <xdr:nvSpPr>
        <xdr:cNvPr id="692" name="公債費平均値テキスト"/>
        <xdr:cNvSpPr txBox="1"/>
      </xdr:nvSpPr>
      <xdr:spPr>
        <a:xfrm>
          <a:off x="16370300" y="16288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22241</xdr:rowOff>
    </xdr:from>
    <xdr:to>
      <xdr:col>23</xdr:col>
      <xdr:colOff>568325</xdr:colOff>
      <xdr:row>95</xdr:row>
      <xdr:rowOff>123841</xdr:rowOff>
    </xdr:to>
    <xdr:sp macro="" textlink="">
      <xdr:nvSpPr>
        <xdr:cNvPr id="693" name="フローチャート : 判断 692"/>
        <xdr:cNvSpPr/>
      </xdr:nvSpPr>
      <xdr:spPr>
        <a:xfrm>
          <a:off x="162687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92</xdr:row>
      <xdr:rowOff>62204</xdr:rowOff>
    </xdr:from>
    <xdr:to>
      <xdr:col>22</xdr:col>
      <xdr:colOff>365125</xdr:colOff>
      <xdr:row>92</xdr:row>
      <xdr:rowOff>67303</xdr:rowOff>
    </xdr:to>
    <xdr:cxnSp macro="">
      <xdr:nvCxnSpPr>
        <xdr:cNvPr id="694" name="直線コネクタ 693"/>
        <xdr:cNvCxnSpPr/>
      </xdr:nvCxnSpPr>
      <xdr:spPr>
        <a:xfrm>
          <a:off x="14592300" y="15835604"/>
          <a:ext cx="889000" cy="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158508</xdr:rowOff>
    </xdr:from>
    <xdr:to>
      <xdr:col>22</xdr:col>
      <xdr:colOff>415925</xdr:colOff>
      <xdr:row>96</xdr:row>
      <xdr:rowOff>88658</xdr:rowOff>
    </xdr:to>
    <xdr:sp macro="" textlink="">
      <xdr:nvSpPr>
        <xdr:cNvPr id="695" name="フローチャート : 判断 694"/>
        <xdr:cNvSpPr/>
      </xdr:nvSpPr>
      <xdr:spPr>
        <a:xfrm>
          <a:off x="15430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79785</xdr:rowOff>
    </xdr:from>
    <xdr:ext cx="534377" cy="259045"/>
    <xdr:sp macro="" textlink="">
      <xdr:nvSpPr>
        <xdr:cNvPr id="696" name="テキスト ボックス 695"/>
        <xdr:cNvSpPr txBox="1"/>
      </xdr:nvSpPr>
      <xdr:spPr>
        <a:xfrm>
          <a:off x="15214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39,455</a:t>
          </a:r>
          <a:endParaRPr kumimoji="1" lang="ja-JP" altLang="en-US" sz="1000" b="1">
            <a:solidFill>
              <a:srgbClr val="000080"/>
            </a:solidFill>
            <a:latin typeface="ＭＳ Ｐゴシック"/>
          </a:endParaRPr>
        </a:p>
      </xdr:txBody>
    </xdr:sp>
    <xdr:clientData/>
  </xdr:oneCellAnchor>
  <xdr:twoCellAnchor>
    <xdr:from>
      <xdr:col>19</xdr:col>
      <xdr:colOff>644525</xdr:colOff>
      <xdr:row>92</xdr:row>
      <xdr:rowOff>62204</xdr:rowOff>
    </xdr:from>
    <xdr:to>
      <xdr:col>21</xdr:col>
      <xdr:colOff>161925</xdr:colOff>
      <xdr:row>93</xdr:row>
      <xdr:rowOff>6998</xdr:rowOff>
    </xdr:to>
    <xdr:cxnSp macro="">
      <xdr:nvCxnSpPr>
        <xdr:cNvPr id="697" name="直線コネクタ 696"/>
        <xdr:cNvCxnSpPr/>
      </xdr:nvCxnSpPr>
      <xdr:spPr>
        <a:xfrm flipV="1">
          <a:off x="13703300" y="15835604"/>
          <a:ext cx="889000" cy="11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7862</xdr:rowOff>
    </xdr:from>
    <xdr:to>
      <xdr:col>21</xdr:col>
      <xdr:colOff>212725</xdr:colOff>
      <xdr:row>96</xdr:row>
      <xdr:rowOff>109462</xdr:rowOff>
    </xdr:to>
    <xdr:sp macro="" textlink="">
      <xdr:nvSpPr>
        <xdr:cNvPr id="698" name="フローチャート : 判断 697"/>
        <xdr:cNvSpPr/>
      </xdr:nvSpPr>
      <xdr:spPr>
        <a:xfrm>
          <a:off x="14541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100589</xdr:rowOff>
    </xdr:from>
    <xdr:ext cx="534377" cy="259045"/>
    <xdr:sp macro="" textlink="">
      <xdr:nvSpPr>
        <xdr:cNvPr id="699" name="テキスト ボックス 698"/>
        <xdr:cNvSpPr txBox="1"/>
      </xdr:nvSpPr>
      <xdr:spPr>
        <a:xfrm>
          <a:off x="14325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38,545</a:t>
          </a:r>
          <a:endParaRPr kumimoji="1" lang="ja-JP" altLang="en-US" sz="1000" b="1">
            <a:solidFill>
              <a:srgbClr val="000080"/>
            </a:solidFill>
            <a:latin typeface="ＭＳ Ｐゴシック"/>
          </a:endParaRPr>
        </a:p>
      </xdr:txBody>
    </xdr:sp>
    <xdr:clientData/>
  </xdr:oneCellAnchor>
  <xdr:twoCellAnchor>
    <xdr:from>
      <xdr:col>18</xdr:col>
      <xdr:colOff>441325</xdr:colOff>
      <xdr:row>92</xdr:row>
      <xdr:rowOff>124955</xdr:rowOff>
    </xdr:from>
    <xdr:to>
      <xdr:col>19</xdr:col>
      <xdr:colOff>644525</xdr:colOff>
      <xdr:row>93</xdr:row>
      <xdr:rowOff>6998</xdr:rowOff>
    </xdr:to>
    <xdr:cxnSp macro="">
      <xdr:nvCxnSpPr>
        <xdr:cNvPr id="700" name="直線コネクタ 699"/>
        <xdr:cNvCxnSpPr/>
      </xdr:nvCxnSpPr>
      <xdr:spPr>
        <a:xfrm>
          <a:off x="12814300" y="15898355"/>
          <a:ext cx="88900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166852</xdr:rowOff>
    </xdr:from>
    <xdr:to>
      <xdr:col>20</xdr:col>
      <xdr:colOff>9525</xdr:colOff>
      <xdr:row>96</xdr:row>
      <xdr:rowOff>97002</xdr:rowOff>
    </xdr:to>
    <xdr:sp macro="" textlink="">
      <xdr:nvSpPr>
        <xdr:cNvPr id="701" name="フローチャート : 判断 700"/>
        <xdr:cNvSpPr/>
      </xdr:nvSpPr>
      <xdr:spPr>
        <a:xfrm>
          <a:off x="13652500" y="1645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88129</xdr:rowOff>
    </xdr:from>
    <xdr:ext cx="534377" cy="259045"/>
    <xdr:sp macro="" textlink="">
      <xdr:nvSpPr>
        <xdr:cNvPr id="702" name="テキスト ボックス 701"/>
        <xdr:cNvSpPr txBox="1"/>
      </xdr:nvSpPr>
      <xdr:spPr>
        <a:xfrm>
          <a:off x="13436111" y="165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39,090</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318</xdr:rowOff>
    </xdr:from>
    <xdr:to>
      <xdr:col>18</xdr:col>
      <xdr:colOff>492125</xdr:colOff>
      <xdr:row>96</xdr:row>
      <xdr:rowOff>101918</xdr:rowOff>
    </xdr:to>
    <xdr:sp macro="" textlink="">
      <xdr:nvSpPr>
        <xdr:cNvPr id="703" name="フローチャート : 判断 702"/>
        <xdr:cNvSpPr/>
      </xdr:nvSpPr>
      <xdr:spPr>
        <a:xfrm>
          <a:off x="12763500" y="164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93045</xdr:rowOff>
    </xdr:from>
    <xdr:ext cx="534377" cy="259045"/>
    <xdr:sp macro="" textlink="">
      <xdr:nvSpPr>
        <xdr:cNvPr id="704" name="テキスト ボックス 703"/>
        <xdr:cNvSpPr txBox="1"/>
      </xdr:nvSpPr>
      <xdr:spPr>
        <a:xfrm>
          <a:off x="12547111" y="165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92</xdr:row>
      <xdr:rowOff>66497</xdr:rowOff>
    </xdr:from>
    <xdr:to>
      <xdr:col>23</xdr:col>
      <xdr:colOff>568325</xdr:colOff>
      <xdr:row>92</xdr:row>
      <xdr:rowOff>168097</xdr:rowOff>
    </xdr:to>
    <xdr:sp macro="" textlink="">
      <xdr:nvSpPr>
        <xdr:cNvPr id="710" name="円/楕円 709"/>
        <xdr:cNvSpPr/>
      </xdr:nvSpPr>
      <xdr:spPr>
        <a:xfrm>
          <a:off x="16268700" y="1583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91</xdr:row>
      <xdr:rowOff>89374</xdr:rowOff>
    </xdr:from>
    <xdr:ext cx="534377" cy="259045"/>
    <xdr:sp macro="" textlink="">
      <xdr:nvSpPr>
        <xdr:cNvPr id="711" name="公債費該当値テキスト"/>
        <xdr:cNvSpPr txBox="1"/>
      </xdr:nvSpPr>
      <xdr:spPr>
        <a:xfrm>
          <a:off x="16370300" y="1569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65,980</a:t>
          </a:r>
          <a:endParaRPr kumimoji="1" lang="ja-JP" altLang="en-US" sz="1000" b="1">
            <a:solidFill>
              <a:srgbClr val="FF0000"/>
            </a:solidFill>
            <a:latin typeface="ＭＳ Ｐゴシック"/>
          </a:endParaRPr>
        </a:p>
      </xdr:txBody>
    </xdr:sp>
    <xdr:clientData/>
  </xdr:oneCellAnchor>
  <xdr:twoCellAnchor>
    <xdr:from>
      <xdr:col>22</xdr:col>
      <xdr:colOff>314325</xdr:colOff>
      <xdr:row>92</xdr:row>
      <xdr:rowOff>16503</xdr:rowOff>
    </xdr:from>
    <xdr:to>
      <xdr:col>22</xdr:col>
      <xdr:colOff>415925</xdr:colOff>
      <xdr:row>92</xdr:row>
      <xdr:rowOff>118103</xdr:rowOff>
    </xdr:to>
    <xdr:sp macro="" textlink="">
      <xdr:nvSpPr>
        <xdr:cNvPr id="712" name="円/楕円 711"/>
        <xdr:cNvSpPr/>
      </xdr:nvSpPr>
      <xdr:spPr>
        <a:xfrm>
          <a:off x="15430500" y="157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90</xdr:row>
      <xdr:rowOff>134630</xdr:rowOff>
    </xdr:from>
    <xdr:ext cx="534377" cy="259045"/>
    <xdr:sp macro="" textlink="">
      <xdr:nvSpPr>
        <xdr:cNvPr id="713" name="テキスト ボックス 712"/>
        <xdr:cNvSpPr txBox="1"/>
      </xdr:nvSpPr>
      <xdr:spPr>
        <a:xfrm>
          <a:off x="15214111" y="1556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68,167</a:t>
          </a:r>
          <a:endParaRPr kumimoji="1" lang="ja-JP" altLang="en-US" sz="1000" b="1">
            <a:solidFill>
              <a:srgbClr val="FF0000"/>
            </a:solidFill>
            <a:latin typeface="ＭＳ Ｐゴシック"/>
          </a:endParaRPr>
        </a:p>
      </xdr:txBody>
    </xdr:sp>
    <xdr:clientData/>
  </xdr:oneCellAnchor>
  <xdr:twoCellAnchor>
    <xdr:from>
      <xdr:col>21</xdr:col>
      <xdr:colOff>111125</xdr:colOff>
      <xdr:row>92</xdr:row>
      <xdr:rowOff>11404</xdr:rowOff>
    </xdr:from>
    <xdr:to>
      <xdr:col>21</xdr:col>
      <xdr:colOff>212725</xdr:colOff>
      <xdr:row>92</xdr:row>
      <xdr:rowOff>113004</xdr:rowOff>
    </xdr:to>
    <xdr:sp macro="" textlink="">
      <xdr:nvSpPr>
        <xdr:cNvPr id="714" name="円/楕円 713"/>
        <xdr:cNvSpPr/>
      </xdr:nvSpPr>
      <xdr:spPr>
        <a:xfrm>
          <a:off x="14541500" y="1578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90</xdr:row>
      <xdr:rowOff>129531</xdr:rowOff>
    </xdr:from>
    <xdr:ext cx="534377" cy="259045"/>
    <xdr:sp macro="" textlink="">
      <xdr:nvSpPr>
        <xdr:cNvPr id="715" name="テキスト ボックス 714"/>
        <xdr:cNvSpPr txBox="1"/>
      </xdr:nvSpPr>
      <xdr:spPr>
        <a:xfrm>
          <a:off x="14325111" y="1556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68,390</a:t>
          </a:r>
          <a:endParaRPr kumimoji="1" lang="ja-JP" altLang="en-US" sz="1000" b="1">
            <a:solidFill>
              <a:srgbClr val="FF0000"/>
            </a:solidFill>
            <a:latin typeface="ＭＳ Ｐゴシック"/>
          </a:endParaRPr>
        </a:p>
      </xdr:txBody>
    </xdr:sp>
    <xdr:clientData/>
  </xdr:oneCellAnchor>
  <xdr:twoCellAnchor>
    <xdr:from>
      <xdr:col>19</xdr:col>
      <xdr:colOff>593725</xdr:colOff>
      <xdr:row>92</xdr:row>
      <xdr:rowOff>127648</xdr:rowOff>
    </xdr:from>
    <xdr:to>
      <xdr:col>20</xdr:col>
      <xdr:colOff>9525</xdr:colOff>
      <xdr:row>93</xdr:row>
      <xdr:rowOff>57798</xdr:rowOff>
    </xdr:to>
    <xdr:sp macro="" textlink="">
      <xdr:nvSpPr>
        <xdr:cNvPr id="716" name="円/楕円 715"/>
        <xdr:cNvSpPr/>
      </xdr:nvSpPr>
      <xdr:spPr>
        <a:xfrm>
          <a:off x="13652500" y="1590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91</xdr:row>
      <xdr:rowOff>74325</xdr:rowOff>
    </xdr:from>
    <xdr:ext cx="534377" cy="259045"/>
    <xdr:sp macro="" textlink="">
      <xdr:nvSpPr>
        <xdr:cNvPr id="717" name="テキスト ボックス 716"/>
        <xdr:cNvSpPr txBox="1"/>
      </xdr:nvSpPr>
      <xdr:spPr>
        <a:xfrm>
          <a:off x="13436111" y="156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63,305</a:t>
          </a:r>
          <a:endParaRPr kumimoji="1" lang="ja-JP" altLang="en-US" sz="1000" b="1">
            <a:solidFill>
              <a:srgbClr val="FF0000"/>
            </a:solidFill>
            <a:latin typeface="ＭＳ Ｐゴシック"/>
          </a:endParaRPr>
        </a:p>
      </xdr:txBody>
    </xdr:sp>
    <xdr:clientData/>
  </xdr:oneCellAnchor>
  <xdr:twoCellAnchor>
    <xdr:from>
      <xdr:col>18</xdr:col>
      <xdr:colOff>390525</xdr:colOff>
      <xdr:row>92</xdr:row>
      <xdr:rowOff>74155</xdr:rowOff>
    </xdr:from>
    <xdr:to>
      <xdr:col>18</xdr:col>
      <xdr:colOff>492125</xdr:colOff>
      <xdr:row>93</xdr:row>
      <xdr:rowOff>4305</xdr:rowOff>
    </xdr:to>
    <xdr:sp macro="" textlink="">
      <xdr:nvSpPr>
        <xdr:cNvPr id="718" name="円/楕円 717"/>
        <xdr:cNvSpPr/>
      </xdr:nvSpPr>
      <xdr:spPr>
        <a:xfrm>
          <a:off x="12763500" y="158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91</xdr:row>
      <xdr:rowOff>20832</xdr:rowOff>
    </xdr:from>
    <xdr:ext cx="534377" cy="259045"/>
    <xdr:sp macro="" textlink="">
      <xdr:nvSpPr>
        <xdr:cNvPr id="719" name="テキスト ボックス 718"/>
        <xdr:cNvSpPr txBox="1"/>
      </xdr:nvSpPr>
      <xdr:spPr>
        <a:xfrm>
          <a:off x="12547111" y="1562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65,645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0" name="直線コネクタ 72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1" name="テキスト ボックス 73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2" name="直線コネクタ 73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33" name="テキスト ボックス 732"/>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33</xdr:row>
      <xdr:rowOff>168927</xdr:rowOff>
    </xdr:from>
    <xdr:ext cx="377026" cy="259045"/>
    <xdr:sp macro="" textlink="">
      <xdr:nvSpPr>
        <xdr:cNvPr id="735" name="テキスト ボックス 734"/>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6" name="直線コネクタ 73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31</xdr:row>
      <xdr:rowOff>130827</xdr:rowOff>
    </xdr:from>
    <xdr:ext cx="377026" cy="259045"/>
    <xdr:sp macro="" textlink="">
      <xdr:nvSpPr>
        <xdr:cNvPr id="737" name="テキスト ボックス 736"/>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8" name="直線コネクタ 73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29</xdr:row>
      <xdr:rowOff>92727</xdr:rowOff>
    </xdr:from>
    <xdr:ext cx="377026" cy="259045"/>
    <xdr:sp macro="" textlink="">
      <xdr:nvSpPr>
        <xdr:cNvPr id="739" name="テキスト ボックス 738"/>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128270</xdr:rowOff>
    </xdr:from>
    <xdr:to>
      <xdr:col>32</xdr:col>
      <xdr:colOff>186689</xdr:colOff>
      <xdr:row>39</xdr:row>
      <xdr:rowOff>44450</xdr:rowOff>
    </xdr:to>
    <xdr:cxnSp macro="">
      <xdr:nvCxnSpPr>
        <xdr:cNvPr id="743" name="直線コネクタ 742"/>
        <xdr:cNvCxnSpPr/>
      </xdr:nvCxnSpPr>
      <xdr:spPr>
        <a:xfrm flipV="1">
          <a:off x="22159595" y="5271770"/>
          <a:ext cx="1269"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4"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5" name="直線コネクタ 74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74947</xdr:rowOff>
    </xdr:from>
    <xdr:ext cx="378565" cy="259045"/>
    <xdr:sp macro="" textlink="">
      <xdr:nvSpPr>
        <xdr:cNvPr id="746" name="諸支出金最大値テキスト"/>
        <xdr:cNvSpPr txBox="1"/>
      </xdr:nvSpPr>
      <xdr:spPr>
        <a:xfrm>
          <a:off x="22212300" y="5046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a:t>
          </a:r>
          <a:endParaRPr kumimoji="1" lang="ja-JP" altLang="en-US" sz="1000" b="1">
            <a:latin typeface="ＭＳ Ｐゴシック"/>
          </a:endParaRPr>
        </a:p>
      </xdr:txBody>
    </xdr:sp>
    <xdr:clientData/>
  </xdr:oneCellAnchor>
  <xdr:twoCellAnchor>
    <xdr:from>
      <xdr:col>32</xdr:col>
      <xdr:colOff>98425</xdr:colOff>
      <xdr:row>30</xdr:row>
      <xdr:rowOff>128270</xdr:rowOff>
    </xdr:from>
    <xdr:to>
      <xdr:col>32</xdr:col>
      <xdr:colOff>276225</xdr:colOff>
      <xdr:row>30</xdr:row>
      <xdr:rowOff>128270</xdr:rowOff>
    </xdr:to>
    <xdr:cxnSp macro="">
      <xdr:nvCxnSpPr>
        <xdr:cNvPr id="747" name="直線コネクタ 746"/>
        <xdr:cNvCxnSpPr/>
      </xdr:nvCxnSpPr>
      <xdr:spPr>
        <a:xfrm>
          <a:off x="22072600" y="5271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8" name="直線コネクタ 747"/>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60342</xdr:rowOff>
    </xdr:from>
    <xdr:ext cx="313932" cy="259045"/>
    <xdr:sp macro="" textlink="">
      <xdr:nvSpPr>
        <xdr:cNvPr id="749" name="諸支出金平均値テキスト"/>
        <xdr:cNvSpPr txBox="1"/>
      </xdr:nvSpPr>
      <xdr:spPr>
        <a:xfrm>
          <a:off x="22212300" y="640399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37465</xdr:rowOff>
    </xdr:from>
    <xdr:to>
      <xdr:col>32</xdr:col>
      <xdr:colOff>238125</xdr:colOff>
      <xdr:row>38</xdr:row>
      <xdr:rowOff>139065</xdr:rowOff>
    </xdr:to>
    <xdr:sp macro="" textlink="">
      <xdr:nvSpPr>
        <xdr:cNvPr id="750" name="フローチャート : 判断 749"/>
        <xdr:cNvSpPr/>
      </xdr:nvSpPr>
      <xdr:spPr>
        <a:xfrm>
          <a:off x="221107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1" name="直線コネクタ 750"/>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52705</xdr:rowOff>
    </xdr:from>
    <xdr:to>
      <xdr:col>31</xdr:col>
      <xdr:colOff>85725</xdr:colOff>
      <xdr:row>37</xdr:row>
      <xdr:rowOff>154305</xdr:rowOff>
    </xdr:to>
    <xdr:sp macro="" textlink="">
      <xdr:nvSpPr>
        <xdr:cNvPr id="752" name="フローチャート : 判断 751"/>
        <xdr:cNvSpPr/>
      </xdr:nvSpPr>
      <xdr:spPr>
        <a:xfrm>
          <a:off x="212725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170832</xdr:rowOff>
    </xdr:from>
    <xdr:ext cx="378565" cy="259045"/>
    <xdr:sp macro="" textlink="">
      <xdr:nvSpPr>
        <xdr:cNvPr id="753" name="テキスト ボックス 752"/>
        <xdr:cNvSpPr txBox="1"/>
      </xdr:nvSpPr>
      <xdr:spPr>
        <a:xfrm>
          <a:off x="21134017" y="617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4" name="直線コネクタ 75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36</xdr:row>
      <xdr:rowOff>119380</xdr:rowOff>
    </xdr:from>
    <xdr:to>
      <xdr:col>29</xdr:col>
      <xdr:colOff>568325</xdr:colOff>
      <xdr:row>37</xdr:row>
      <xdr:rowOff>49530</xdr:rowOff>
    </xdr:to>
    <xdr:sp macro="" textlink="">
      <xdr:nvSpPr>
        <xdr:cNvPr id="755" name="フローチャート : 判断 754"/>
        <xdr:cNvSpPr/>
      </xdr:nvSpPr>
      <xdr:spPr>
        <a:xfrm>
          <a:off x="20383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35</xdr:row>
      <xdr:rowOff>66057</xdr:rowOff>
    </xdr:from>
    <xdr:ext cx="378565" cy="259045"/>
    <xdr:sp macro="" textlink="">
      <xdr:nvSpPr>
        <xdr:cNvPr id="756" name="テキスト ボックス 755"/>
        <xdr:cNvSpPr txBox="1"/>
      </xdr:nvSpPr>
      <xdr:spPr>
        <a:xfrm>
          <a:off x="20245017" y="606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7" name="直線コネクタ 756"/>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159385</xdr:rowOff>
    </xdr:from>
    <xdr:to>
      <xdr:col>28</xdr:col>
      <xdr:colOff>365125</xdr:colOff>
      <xdr:row>37</xdr:row>
      <xdr:rowOff>89535</xdr:rowOff>
    </xdr:to>
    <xdr:sp macro="" textlink="">
      <xdr:nvSpPr>
        <xdr:cNvPr id="758" name="フローチャート : 判断 757"/>
        <xdr:cNvSpPr/>
      </xdr:nvSpPr>
      <xdr:spPr>
        <a:xfrm>
          <a:off x="19494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35</xdr:row>
      <xdr:rowOff>106062</xdr:rowOff>
    </xdr:from>
    <xdr:ext cx="378565" cy="259045"/>
    <xdr:sp macro="" textlink="">
      <xdr:nvSpPr>
        <xdr:cNvPr id="759" name="テキスト ボックス 758"/>
        <xdr:cNvSpPr txBox="1"/>
      </xdr:nvSpPr>
      <xdr:spPr>
        <a:xfrm>
          <a:off x="19356017" y="6106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27</xdr:col>
      <xdr:colOff>60325</xdr:colOff>
      <xdr:row>34</xdr:row>
      <xdr:rowOff>5080</xdr:rowOff>
    </xdr:from>
    <xdr:to>
      <xdr:col>27</xdr:col>
      <xdr:colOff>161925</xdr:colOff>
      <xdr:row>34</xdr:row>
      <xdr:rowOff>106680</xdr:rowOff>
    </xdr:to>
    <xdr:sp macro="" textlink="">
      <xdr:nvSpPr>
        <xdr:cNvPr id="760" name="フローチャート : 判断 759"/>
        <xdr:cNvSpPr/>
      </xdr:nvSpPr>
      <xdr:spPr>
        <a:xfrm>
          <a:off x="18605500" y="583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32</xdr:row>
      <xdr:rowOff>123207</xdr:rowOff>
    </xdr:from>
    <xdr:ext cx="378565" cy="259045"/>
    <xdr:sp macro="" textlink="">
      <xdr:nvSpPr>
        <xdr:cNvPr id="761" name="テキスト ボックス 760"/>
        <xdr:cNvSpPr txBox="1"/>
      </xdr:nvSpPr>
      <xdr:spPr>
        <a:xfrm>
          <a:off x="18467017" y="560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7" name="円/楕円 766"/>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68"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9" name="円/楕円 76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0" name="テキスト ボックス 769"/>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1" name="円/楕円 77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2" name="テキスト ボックス 771"/>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3" name="円/楕円 77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4" name="テキスト ボックス 773"/>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5" name="円/楕円 77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6" name="テキスト ボックス 775"/>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87" name="直線コネクタ 78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8" name="テキスト ボックス 78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9" name="直線コネクタ 78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56</xdr:row>
      <xdr:rowOff>35577</xdr:rowOff>
    </xdr:from>
    <xdr:ext cx="312906" cy="259045"/>
    <xdr:sp macro="" textlink="">
      <xdr:nvSpPr>
        <xdr:cNvPr id="790" name="テキスト ボックス 789"/>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53</xdr:row>
      <xdr:rowOff>168927</xdr:rowOff>
    </xdr:from>
    <xdr:ext cx="312906" cy="259045"/>
    <xdr:sp macro="" textlink="">
      <xdr:nvSpPr>
        <xdr:cNvPr id="792" name="テキスト ボックス 791"/>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93" name="直線コネクタ 79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130827</xdr:rowOff>
    </xdr:from>
    <xdr:ext cx="312906" cy="259045"/>
    <xdr:sp macro="" textlink="">
      <xdr:nvSpPr>
        <xdr:cNvPr id="794" name="テキスト ボックス 793"/>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95" name="直線コネクタ 79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92727</xdr:rowOff>
    </xdr:from>
    <xdr:ext cx="312906" cy="259045"/>
    <xdr:sp macro="" textlink="">
      <xdr:nvSpPr>
        <xdr:cNvPr id="796" name="テキスト ボックス 795"/>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98" name="テキスト ボックス 797"/>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44450</xdr:rowOff>
    </xdr:from>
    <xdr:to>
      <xdr:col>32</xdr:col>
      <xdr:colOff>186689</xdr:colOff>
      <xdr:row>59</xdr:row>
      <xdr:rowOff>44450</xdr:rowOff>
    </xdr:to>
    <xdr:cxnSp macro="">
      <xdr:nvCxnSpPr>
        <xdr:cNvPr id="800" name="直線コネクタ 799"/>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86377</xdr:rowOff>
    </xdr:from>
    <xdr:ext cx="249299" cy="259045"/>
    <xdr:sp macro="" textlink="">
      <xdr:nvSpPr>
        <xdr:cNvPr id="801"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802" name="直線コネクタ 80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86377</xdr:rowOff>
    </xdr:from>
    <xdr:ext cx="249299" cy="259045"/>
    <xdr:sp macro="" textlink="">
      <xdr:nvSpPr>
        <xdr:cNvPr id="803"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804" name="直線コネクタ 80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805" name="直線コネクタ 804"/>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806"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07" name="フローチャート : 判断 806"/>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8" name="直線コネクタ 807"/>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165100</xdr:rowOff>
    </xdr:from>
    <xdr:to>
      <xdr:col>31</xdr:col>
      <xdr:colOff>85725</xdr:colOff>
      <xdr:row>59</xdr:row>
      <xdr:rowOff>95250</xdr:rowOff>
    </xdr:to>
    <xdr:sp macro="" textlink="">
      <xdr:nvSpPr>
        <xdr:cNvPr id="809" name="フローチャート : 判断 808"/>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10" name="テキスト ボックス 809"/>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11" name="直線コネクタ 810"/>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165100</xdr:rowOff>
    </xdr:from>
    <xdr:to>
      <xdr:col>29</xdr:col>
      <xdr:colOff>568325</xdr:colOff>
      <xdr:row>59</xdr:row>
      <xdr:rowOff>95250</xdr:rowOff>
    </xdr:to>
    <xdr:sp macro="" textlink="">
      <xdr:nvSpPr>
        <xdr:cNvPr id="812" name="フローチャート : 判断 811"/>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13" name="テキスト ボックス 812"/>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14" name="直線コネクタ 813"/>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815" name="フローチャート : 判断 814"/>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16" name="テキスト ボックス 815"/>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88900</xdr:rowOff>
    </xdr:from>
    <xdr:to>
      <xdr:col>27</xdr:col>
      <xdr:colOff>161925</xdr:colOff>
      <xdr:row>51</xdr:row>
      <xdr:rowOff>19050</xdr:rowOff>
    </xdr:to>
    <xdr:sp macro="" textlink="">
      <xdr:nvSpPr>
        <xdr:cNvPr id="817" name="フローチャート : 判断 816"/>
        <xdr:cNvSpPr/>
      </xdr:nvSpPr>
      <xdr:spPr>
        <a:xfrm>
          <a:off x="18605500" y="866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35577</xdr:rowOff>
    </xdr:from>
    <xdr:ext cx="313932" cy="259045"/>
    <xdr:sp macro="" textlink="">
      <xdr:nvSpPr>
        <xdr:cNvPr id="818" name="テキスト ボックス 817"/>
        <xdr:cNvSpPr txBox="1"/>
      </xdr:nvSpPr>
      <xdr:spPr>
        <a:xfrm>
          <a:off x="18499333" y="8436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24" name="円/楕円 82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29227</xdr:rowOff>
    </xdr:from>
    <xdr:ext cx="249299" cy="259045"/>
    <xdr:sp macro="" textlink="">
      <xdr:nvSpPr>
        <xdr:cNvPr id="825"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26" name="円/楕円 82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111777</xdr:rowOff>
    </xdr:from>
    <xdr:ext cx="249299" cy="259045"/>
    <xdr:sp macro="" textlink="">
      <xdr:nvSpPr>
        <xdr:cNvPr id="827" name="テキスト ボックス 826"/>
        <xdr:cNvSpPr txBox="1"/>
      </xdr:nvSpPr>
      <xdr:spPr>
        <a:xfrm>
          <a:off x="21198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8" name="円/楕円 82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111777</xdr:rowOff>
    </xdr:from>
    <xdr:ext cx="249299" cy="259045"/>
    <xdr:sp macro="" textlink="">
      <xdr:nvSpPr>
        <xdr:cNvPr id="829" name="テキスト ボックス 828"/>
        <xdr:cNvSpPr txBox="1"/>
      </xdr:nvSpPr>
      <xdr:spPr>
        <a:xfrm>
          <a:off x="20309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30" name="円/楕円 82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31" name="テキスト ボックス 830"/>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32" name="円/楕円 83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33" name="テキスト ボックス 832"/>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主な構成項目である民生費は、住民一人当たり</a:t>
          </a:r>
          <a:r>
            <a:rPr kumimoji="1" lang="en-US" altLang="ja-JP" sz="1300">
              <a:latin typeface="ＭＳ Ｐゴシック"/>
            </a:rPr>
            <a:t>165,149</a:t>
          </a:r>
          <a:r>
            <a:rPr kumimoji="1" lang="ja-JP" altLang="en-US" sz="1300">
              <a:latin typeface="ＭＳ Ｐゴシック"/>
            </a:rPr>
            <a:t>円となっており、目的別歳出では全体の約</a:t>
          </a:r>
          <a:r>
            <a:rPr kumimoji="1" lang="en-US" altLang="ja-JP" sz="1300">
              <a:latin typeface="ＭＳ Ｐゴシック"/>
            </a:rPr>
            <a:t>3</a:t>
          </a:r>
          <a:r>
            <a:rPr kumimoji="1" lang="ja-JP" altLang="en-US" sz="1300">
              <a:latin typeface="ＭＳ Ｐゴシック"/>
            </a:rPr>
            <a:t>割を占めている。過去</a:t>
          </a:r>
          <a:r>
            <a:rPr kumimoji="1" lang="en-US" altLang="ja-JP" sz="1300">
              <a:latin typeface="ＭＳ Ｐゴシック"/>
            </a:rPr>
            <a:t>5</a:t>
          </a:r>
          <a:r>
            <a:rPr kumimoji="1" lang="ja-JP" altLang="en-US" sz="1300">
              <a:latin typeface="ＭＳ Ｐゴシック"/>
            </a:rPr>
            <a:t>年連続で増加しており、今後も自立支援給付費や生活保護費の伸びにより、更なる経費の増大が予測される。</a:t>
          </a:r>
        </a:p>
        <a:p>
          <a:r>
            <a:rPr kumimoji="1" lang="ja-JP" altLang="en-US" sz="1300">
              <a:latin typeface="ＭＳ Ｐゴシック"/>
            </a:rPr>
            <a:t>　そのほか、前年度から増加した項目として、総務費については、ふるさと寄附金事業の返礼品の増や羽黒庁舎改築事業の本格化などにより</a:t>
          </a:r>
          <a:r>
            <a:rPr kumimoji="1" lang="en-US" altLang="ja-JP" sz="1300">
              <a:latin typeface="ＭＳ Ｐゴシック"/>
            </a:rPr>
            <a:t>7,106</a:t>
          </a:r>
          <a:r>
            <a:rPr kumimoji="1" lang="ja-JP" altLang="en-US" sz="1300">
              <a:latin typeface="ＭＳ Ｐゴシック"/>
            </a:rPr>
            <a:t>円の増となった。また、土木費については、市街地再開発事業や道路公共事業などの増により</a:t>
          </a:r>
          <a:r>
            <a:rPr kumimoji="1" lang="en-US" altLang="ja-JP" sz="1300">
              <a:latin typeface="ＭＳ Ｐゴシック"/>
            </a:rPr>
            <a:t>6,158</a:t>
          </a:r>
          <a:r>
            <a:rPr kumimoji="1" lang="ja-JP" altLang="en-US" sz="1300">
              <a:latin typeface="ＭＳ Ｐゴシック"/>
            </a:rPr>
            <a:t>円の増となった。また、衛生費については、病院事業会計への負担金や温泉街未利用熱活用事業などの増により</a:t>
          </a:r>
          <a:r>
            <a:rPr kumimoji="1" lang="en-US" altLang="ja-JP" sz="1300">
              <a:latin typeface="ＭＳ Ｐゴシック"/>
            </a:rPr>
            <a:t>3,970</a:t>
          </a:r>
          <a:r>
            <a:rPr kumimoji="1" lang="ja-JP" altLang="en-US" sz="1300">
              <a:latin typeface="ＭＳ Ｐゴシック"/>
            </a:rPr>
            <a:t>円の増となった。</a:t>
          </a:r>
          <a:endParaRPr kumimoji="1" lang="en-US" altLang="ja-JP" sz="1300">
            <a:latin typeface="ＭＳ Ｐゴシック"/>
          </a:endParaRPr>
        </a:p>
        <a:p>
          <a:r>
            <a:rPr kumimoji="1" lang="ja-JP" altLang="en-US" sz="1300">
              <a:latin typeface="ＭＳ Ｐゴシック"/>
            </a:rPr>
            <a:t>　一方、減少した項目としては、消防費については、防災行政無線デジタル化や再生可能エネルギー等導入事業、北分署庁舎移転新築事業の完了などにともない</a:t>
          </a:r>
          <a:r>
            <a:rPr kumimoji="1" lang="en-US" altLang="ja-JP" sz="1300">
              <a:latin typeface="ＭＳ Ｐゴシック"/>
            </a:rPr>
            <a:t>7,328</a:t>
          </a:r>
          <a:r>
            <a:rPr kumimoji="1" lang="ja-JP" altLang="en-US" sz="1300">
              <a:latin typeface="ＭＳ Ｐゴシック"/>
            </a:rPr>
            <a:t>円の減となった。また、農林水産費については、農地集積推進事業や木質バイオマス利用促進事業、土地利用型作物生産振興事業などの減により</a:t>
          </a:r>
          <a:r>
            <a:rPr kumimoji="1" lang="en-US" altLang="ja-JP" sz="1300">
              <a:latin typeface="ＭＳ Ｐゴシック"/>
            </a:rPr>
            <a:t>1,023</a:t>
          </a:r>
          <a:r>
            <a:rPr kumimoji="1" lang="ja-JP" altLang="en-US" sz="1300">
              <a:latin typeface="ＭＳ Ｐゴシック"/>
            </a:rPr>
            <a:t>円の減となった。</a:t>
          </a:r>
          <a:endParaRPr kumimoji="1" lang="en-US" altLang="ja-JP"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財政調整基金については、合併特例期間終了後の財政運営を見据え、鶴岡市行財政改革大綱に基づき計画的に拡充を図った。</a:t>
          </a:r>
        </a:p>
        <a:p>
          <a:r>
            <a:rPr kumimoji="1" lang="ja-JP" altLang="en-US" sz="1400">
              <a:latin typeface="ＭＳ ゴシック" pitchFamily="49" charset="-128"/>
              <a:ea typeface="ＭＳ ゴシック" pitchFamily="49" charset="-128"/>
            </a:rPr>
            <a:t>　実質収支額、実質単年度収支については、平成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年度以降は堅調に改善しつつあり平成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年度は下降に転じたものの実質単年度収支額は継続的に黒字を確保している。今後とも市債の繰上償還を実施し、将来負担の軽減を図っていく。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元利償還金は、合併特例債の償還が本格化していることから増加傾向にあったが、近年の繰上償還の実施もあり、減少に転じている。</a:t>
          </a:r>
        </a:p>
        <a:p>
          <a:r>
            <a:rPr kumimoji="1" lang="ja-JP" altLang="en-US" sz="1400">
              <a:latin typeface="ＭＳ ゴシック" pitchFamily="49" charset="-128"/>
              <a:ea typeface="ＭＳ ゴシック" pitchFamily="49" charset="-128"/>
            </a:rPr>
            <a:t>　また、市債残高に占める合併特例債の割合が増加していることから、全体的に算入公債費等が増加傾向にある。</a:t>
          </a:r>
        </a:p>
        <a:p>
          <a:r>
            <a:rPr kumimoji="1" lang="ja-JP" altLang="en-US" sz="1400">
              <a:latin typeface="ＭＳ ゴシック" pitchFamily="49" charset="-128"/>
              <a:ea typeface="ＭＳ ゴシック" pitchFamily="49" charset="-128"/>
            </a:rPr>
            <a:t>　今後は、近く大型事業が控えていることから、一時的に元利償還金の増加が予測されるが、投資事業の計画的実施や将来負担の軽減策を講じながら、公債費の適正管理に努めていく。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が逓減している主な要因としては、繰上償還により普通会計や公共下水道事業特別会計の市債残高が減少していることに加え、行財政改革に基づく定員管理適正化の実施により退職手当負担見込額が減少していること等があげられる。</a:t>
          </a:r>
        </a:p>
        <a:p>
          <a:r>
            <a:rPr kumimoji="1" lang="ja-JP" altLang="en-US" sz="1400">
              <a:latin typeface="ＭＳ ゴシック" pitchFamily="49" charset="-128"/>
              <a:ea typeface="ＭＳ ゴシック" pitchFamily="49" charset="-128"/>
            </a:rPr>
            <a:t>　今後も、将来負担比率は逓減していく見込みであるが、合併特例期間終了も見据え、持続可能な行財政基盤の確立を図っていく。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130,108
129,445
1,311.53
72,260,433
68,055,323
4,048,955
39,451,849
72,309,768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61.2</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[ 60.3</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当市では平成２８年度に策定した公共施設等総合管理計画において、公共施設等の「総量の適正化」、「安全性と利便性の確保」と「計画的な投資」を基本原則として掲げ、段階的に老朽化した施設の集約化・複合化、除却、長寿命化等を進めている。有形固定資産減価償却率については、類似団体が減少傾向にある中、当市は経年等により上昇傾向にある。</a:t>
          </a:r>
        </a:p>
        <a:p>
          <a:r>
            <a:rPr kumimoji="1" lang="ja-JP" altLang="en-US" sz="1100">
              <a:latin typeface="ＭＳ Ｐゴシック"/>
            </a:rPr>
            <a:t>　今後とも引き続き公共施設等総合管理計画や個別施設計画に基づく施設の適切な管理を進めていく。</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141732</xdr:rowOff>
    </xdr:from>
    <xdr:to>
      <xdr:col>3</xdr:col>
      <xdr:colOff>1170940</xdr:colOff>
      <xdr:row>32</xdr:row>
      <xdr:rowOff>123444</xdr:rowOff>
    </xdr:to>
    <xdr:cxnSp macro="">
      <xdr:nvCxnSpPr>
        <xdr:cNvPr id="62" name="直線コネクタ 61"/>
        <xdr:cNvCxnSpPr/>
      </xdr:nvCxnSpPr>
      <xdr:spPr>
        <a:xfrm flipV="1">
          <a:off x="4760595" y="5380482"/>
          <a:ext cx="127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32</xdr:row>
      <xdr:rowOff>127271</xdr:rowOff>
    </xdr:from>
    <xdr:ext cx="405111" cy="259045"/>
    <xdr:sp macro="" textlink="">
      <xdr:nvSpPr>
        <xdr:cNvPr id="63" name="有形固定資産減価償却率最小値テキスト"/>
        <xdr:cNvSpPr txBox="1"/>
      </xdr:nvSpPr>
      <xdr:spPr>
        <a:xfrm>
          <a:off x="4813300" y="639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a:t>
          </a:r>
          <a:endParaRPr kumimoji="1" lang="ja-JP" altLang="en-US" sz="1000" b="1">
            <a:latin typeface="ＭＳ Ｐゴシック"/>
          </a:endParaRPr>
        </a:p>
      </xdr:txBody>
    </xdr:sp>
    <xdr:clientData/>
  </xdr:oneCellAnchor>
  <xdr:twoCellAnchor>
    <xdr:from>
      <xdr:col>3</xdr:col>
      <xdr:colOff>1082675</xdr:colOff>
      <xdr:row>32</xdr:row>
      <xdr:rowOff>123444</xdr:rowOff>
    </xdr:from>
    <xdr:to>
      <xdr:col>3</xdr:col>
      <xdr:colOff>1260475</xdr:colOff>
      <xdr:row>32</xdr:row>
      <xdr:rowOff>123444</xdr:rowOff>
    </xdr:to>
    <xdr:cxnSp macro="">
      <xdr:nvCxnSpPr>
        <xdr:cNvPr id="64" name="直線コネクタ 63"/>
        <xdr:cNvCxnSpPr/>
      </xdr:nvCxnSpPr>
      <xdr:spPr>
        <a:xfrm>
          <a:off x="4673600" y="639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88409</xdr:rowOff>
    </xdr:from>
    <xdr:ext cx="405111" cy="259045"/>
    <xdr:sp macro="" textlink="">
      <xdr:nvSpPr>
        <xdr:cNvPr id="65" name="有形固定資産減価償却率最大値テキスト"/>
        <xdr:cNvSpPr txBox="1"/>
      </xdr:nvSpPr>
      <xdr:spPr>
        <a:xfrm>
          <a:off x="4813300" y="515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70.1</a:t>
          </a:r>
          <a:endParaRPr kumimoji="1" lang="ja-JP" altLang="en-US" sz="1000" b="1">
            <a:latin typeface="ＭＳ Ｐゴシック"/>
          </a:endParaRPr>
        </a:p>
      </xdr:txBody>
    </xdr:sp>
    <xdr:clientData/>
  </xdr:oneCellAnchor>
  <xdr:twoCellAnchor>
    <xdr:from>
      <xdr:col>3</xdr:col>
      <xdr:colOff>1082675</xdr:colOff>
      <xdr:row>26</xdr:row>
      <xdr:rowOff>141732</xdr:rowOff>
    </xdr:from>
    <xdr:to>
      <xdr:col>3</xdr:col>
      <xdr:colOff>1260475</xdr:colOff>
      <xdr:row>26</xdr:row>
      <xdr:rowOff>141732</xdr:rowOff>
    </xdr:to>
    <xdr:cxnSp macro="">
      <xdr:nvCxnSpPr>
        <xdr:cNvPr id="66" name="直線コネクタ 65"/>
        <xdr:cNvCxnSpPr/>
      </xdr:nvCxnSpPr>
      <xdr:spPr>
        <a:xfrm>
          <a:off x="4673600" y="53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64533</xdr:rowOff>
    </xdr:from>
    <xdr:ext cx="405111" cy="259045"/>
    <xdr:sp macro="" textlink="">
      <xdr:nvSpPr>
        <xdr:cNvPr id="67" name="有形固定資産減価償却率平均値テキスト"/>
        <xdr:cNvSpPr txBox="1"/>
      </xdr:nvSpPr>
      <xdr:spPr>
        <a:xfrm>
          <a:off x="4813300" y="5817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58.3</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86106</xdr:rowOff>
    </xdr:from>
    <xdr:to>
      <xdr:col>3</xdr:col>
      <xdr:colOff>1222375</xdr:colOff>
      <xdr:row>30</xdr:row>
      <xdr:rowOff>16256</xdr:rowOff>
    </xdr:to>
    <xdr:sp macro="" textlink="">
      <xdr:nvSpPr>
        <xdr:cNvPr id="68" name="フローチャート : 判断 67"/>
        <xdr:cNvSpPr/>
      </xdr:nvSpPr>
      <xdr:spPr>
        <a:xfrm>
          <a:off x="4711700" y="583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4064</xdr:rowOff>
    </xdr:from>
    <xdr:to>
      <xdr:col>3</xdr:col>
      <xdr:colOff>511175</xdr:colOff>
      <xdr:row>29</xdr:row>
      <xdr:rowOff>105664</xdr:rowOff>
    </xdr:to>
    <xdr:sp macro="" textlink="">
      <xdr:nvSpPr>
        <xdr:cNvPr id="69" name="フローチャート : 判断 68"/>
        <xdr:cNvSpPr/>
      </xdr:nvSpPr>
      <xdr:spPr>
        <a:xfrm>
          <a:off x="4000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28</xdr:row>
      <xdr:rowOff>171196</xdr:rowOff>
    </xdr:from>
    <xdr:to>
      <xdr:col>3</xdr:col>
      <xdr:colOff>1222375</xdr:colOff>
      <xdr:row>29</xdr:row>
      <xdr:rowOff>101346</xdr:rowOff>
    </xdr:to>
    <xdr:sp macro="" textlink="">
      <xdr:nvSpPr>
        <xdr:cNvPr id="75" name="円/楕円 74"/>
        <xdr:cNvSpPr/>
      </xdr:nvSpPr>
      <xdr:spPr>
        <a:xfrm>
          <a:off x="4711700" y="57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28</xdr:row>
      <xdr:rowOff>22623</xdr:rowOff>
    </xdr:from>
    <xdr:ext cx="405111" cy="259045"/>
    <xdr:sp macro="" textlink="">
      <xdr:nvSpPr>
        <xdr:cNvPr id="76" name="有形固定資産減価償却率該当値テキスト"/>
        <xdr:cNvSpPr txBox="1"/>
      </xdr:nvSpPr>
      <xdr:spPr>
        <a:xfrm>
          <a:off x="4813300" y="5604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60.3</a:t>
          </a:r>
          <a:endParaRPr kumimoji="1" lang="ja-JP" altLang="en-US" sz="1000" b="1">
            <a:solidFill>
              <a:srgbClr val="FF0000"/>
            </a:solidFill>
            <a:latin typeface="ＭＳ Ｐゴシック"/>
          </a:endParaRPr>
        </a:p>
      </xdr:txBody>
    </xdr:sp>
    <xdr:clientData/>
  </xdr:oneCellAnchor>
  <xdr:twoCellAnchor>
    <xdr:from>
      <xdr:col>3</xdr:col>
      <xdr:colOff>409575</xdr:colOff>
      <xdr:row>29</xdr:row>
      <xdr:rowOff>55880</xdr:rowOff>
    </xdr:from>
    <xdr:to>
      <xdr:col>3</xdr:col>
      <xdr:colOff>511175</xdr:colOff>
      <xdr:row>29</xdr:row>
      <xdr:rowOff>157480</xdr:rowOff>
    </xdr:to>
    <xdr:sp macro="" textlink="">
      <xdr:nvSpPr>
        <xdr:cNvPr id="77" name="円/楕円 76"/>
        <xdr:cNvSpPr/>
      </xdr:nvSpPr>
      <xdr:spPr>
        <a:xfrm>
          <a:off x="4000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29</xdr:row>
      <xdr:rowOff>50546</xdr:rowOff>
    </xdr:from>
    <xdr:to>
      <xdr:col>3</xdr:col>
      <xdr:colOff>1171575</xdr:colOff>
      <xdr:row>29</xdr:row>
      <xdr:rowOff>106680</xdr:rowOff>
    </xdr:to>
    <xdr:cxnSp macro="">
      <xdr:nvCxnSpPr>
        <xdr:cNvPr id="78" name="直線コネクタ 77"/>
        <xdr:cNvCxnSpPr/>
      </xdr:nvCxnSpPr>
      <xdr:spPr>
        <a:xfrm flipV="1">
          <a:off x="4051300" y="5803646"/>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27</xdr:row>
      <xdr:rowOff>122191</xdr:rowOff>
    </xdr:from>
    <xdr:ext cx="405111" cy="259045"/>
    <xdr:sp macro="" textlink="">
      <xdr:nvSpPr>
        <xdr:cNvPr id="79" name="n_1aveValue有形固定資産減価償却率"/>
        <xdr:cNvSpPr txBox="1"/>
      </xdr:nvSpPr>
      <xdr:spPr>
        <a:xfrm>
          <a:off x="3836043" y="55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oneCellAnchor>
    <xdr:from>
      <xdr:col>3</xdr:col>
      <xdr:colOff>245118</xdr:colOff>
      <xdr:row>29</xdr:row>
      <xdr:rowOff>148607</xdr:rowOff>
    </xdr:from>
    <xdr:ext cx="405111" cy="259045"/>
    <xdr:sp macro="" textlink="">
      <xdr:nvSpPr>
        <xdr:cNvPr id="80" name="n_1mainValue有形固定資産減価償却率"/>
        <xdr:cNvSpPr txBox="1"/>
      </xdr:nvSpPr>
      <xdr:spPr>
        <a:xfrm>
          <a:off x="3836043"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1" name="正方形/長方形 8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2" name="正方形/長方形 81"/>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3" name="正方形/長方形 82"/>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4" name="正方形/長方形 8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5" name="正方形/長方形 8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6" name="正方形/長方形 8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7" name="テキスト ボックス 8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8" name="正方形/長方形 87"/>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9" name="正方形/長方形 8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0" name="正方形/長方形 8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1" name="テキスト ボックス 9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2" name="テキスト ボックス 9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3" name="テキスト ボックス 9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4" name="テキスト ボックス 9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130,108
129,445
1,311.53
72,260,433
68,055,323
4,048,955
39,451,849
72,309,768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61.2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162577</xdr:rowOff>
    </xdr:from>
    <xdr:ext cx="467179" cy="259045"/>
    <xdr:sp macro="" textlink="">
      <xdr:nvSpPr>
        <xdr:cNvPr id="51" name="テキスト ボックス 50"/>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142494</xdr:rowOff>
    </xdr:from>
    <xdr:to>
      <xdr:col>6</xdr:col>
      <xdr:colOff>510540</xdr:colOff>
      <xdr:row>41</xdr:row>
      <xdr:rowOff>115062</xdr:rowOff>
    </xdr:to>
    <xdr:cxnSp macro="">
      <xdr:nvCxnSpPr>
        <xdr:cNvPr id="55" name="直線コネクタ 54"/>
        <xdr:cNvCxnSpPr/>
      </xdr:nvCxnSpPr>
      <xdr:spPr>
        <a:xfrm flipV="1">
          <a:off x="4634865" y="5800344"/>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118889</xdr:rowOff>
    </xdr:from>
    <xdr:ext cx="405111" cy="259045"/>
    <xdr:sp macro="" textlink="">
      <xdr:nvSpPr>
        <xdr:cNvPr id="56" name="【道路】&#10;有形固定資産減価償却率最小値テキスト"/>
        <xdr:cNvSpPr txBox="1"/>
      </xdr:nvSpPr>
      <xdr:spPr>
        <a:xfrm>
          <a:off x="4724400" y="714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6</xdr:col>
      <xdr:colOff>422275</xdr:colOff>
      <xdr:row>41</xdr:row>
      <xdr:rowOff>115062</xdr:rowOff>
    </xdr:from>
    <xdr:to>
      <xdr:col>6</xdr:col>
      <xdr:colOff>600075</xdr:colOff>
      <xdr:row>41</xdr:row>
      <xdr:rowOff>115062</xdr:rowOff>
    </xdr:to>
    <xdr:cxnSp macro="">
      <xdr:nvCxnSpPr>
        <xdr:cNvPr id="57" name="直線コネクタ 56"/>
        <xdr:cNvCxnSpPr/>
      </xdr:nvCxnSpPr>
      <xdr:spPr>
        <a:xfrm>
          <a:off x="4546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89171</xdr:rowOff>
    </xdr:from>
    <xdr:ext cx="405111" cy="259045"/>
    <xdr:sp macro="" textlink="">
      <xdr:nvSpPr>
        <xdr:cNvPr id="58" name="【道路】&#10;有形固定資産減価償却率最大値テキスト"/>
        <xdr:cNvSpPr txBox="1"/>
      </xdr:nvSpPr>
      <xdr:spPr>
        <a:xfrm>
          <a:off x="4724400" y="557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6</xdr:col>
      <xdr:colOff>422275</xdr:colOff>
      <xdr:row>33</xdr:row>
      <xdr:rowOff>142494</xdr:rowOff>
    </xdr:from>
    <xdr:to>
      <xdr:col>6</xdr:col>
      <xdr:colOff>600075</xdr:colOff>
      <xdr:row>33</xdr:row>
      <xdr:rowOff>142494</xdr:rowOff>
    </xdr:to>
    <xdr:cxnSp macro="">
      <xdr:nvCxnSpPr>
        <xdr:cNvPr id="59" name="直線コネクタ 58"/>
        <xdr:cNvCxnSpPr/>
      </xdr:nvCxnSpPr>
      <xdr:spPr>
        <a:xfrm>
          <a:off x="4546600" y="580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164863</xdr:rowOff>
    </xdr:from>
    <xdr:ext cx="405111" cy="259045"/>
    <xdr:sp macro="" textlink="">
      <xdr:nvSpPr>
        <xdr:cNvPr id="60" name="【道路】&#10;有形固定資産減価償却率平均値テキスト"/>
        <xdr:cNvSpPr txBox="1"/>
      </xdr:nvSpPr>
      <xdr:spPr>
        <a:xfrm>
          <a:off x="4724400" y="6508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141986</xdr:rowOff>
    </xdr:from>
    <xdr:to>
      <xdr:col>6</xdr:col>
      <xdr:colOff>561975</xdr:colOff>
      <xdr:row>39</xdr:row>
      <xdr:rowOff>72136</xdr:rowOff>
    </xdr:to>
    <xdr:sp macro="" textlink="">
      <xdr:nvSpPr>
        <xdr:cNvPr id="61" name="フローチャート : 判断 60"/>
        <xdr:cNvSpPr/>
      </xdr:nvSpPr>
      <xdr:spPr>
        <a:xfrm>
          <a:off x="4584700" y="665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61976</xdr:rowOff>
    </xdr:from>
    <xdr:to>
      <xdr:col>5</xdr:col>
      <xdr:colOff>409575</xdr:colOff>
      <xdr:row>38</xdr:row>
      <xdr:rowOff>163576</xdr:rowOff>
    </xdr:to>
    <xdr:sp macro="" textlink="">
      <xdr:nvSpPr>
        <xdr:cNvPr id="62" name="フローチャート : 判断 61"/>
        <xdr:cNvSpPr/>
      </xdr:nvSpPr>
      <xdr:spPr>
        <a:xfrm>
          <a:off x="3746500" y="65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169418</xdr:rowOff>
    </xdr:from>
    <xdr:to>
      <xdr:col>6</xdr:col>
      <xdr:colOff>561975</xdr:colOff>
      <xdr:row>39</xdr:row>
      <xdr:rowOff>99568</xdr:rowOff>
    </xdr:to>
    <xdr:sp macro="" textlink="">
      <xdr:nvSpPr>
        <xdr:cNvPr id="68" name="円/楕円 67"/>
        <xdr:cNvSpPr/>
      </xdr:nvSpPr>
      <xdr:spPr>
        <a:xfrm>
          <a:off x="4584700" y="668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147845</xdr:rowOff>
    </xdr:from>
    <xdr:ext cx="405111" cy="259045"/>
    <xdr:sp macro="" textlink="">
      <xdr:nvSpPr>
        <xdr:cNvPr id="69" name="【道路】&#10;有形固定資産減価償却率該当値テキスト"/>
        <xdr:cNvSpPr txBox="1"/>
      </xdr:nvSpPr>
      <xdr:spPr>
        <a:xfrm>
          <a:off x="4724400" y="666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58.7</a:t>
          </a:r>
          <a:endParaRPr kumimoji="1" lang="ja-JP" altLang="en-US" sz="1000" b="1">
            <a:solidFill>
              <a:srgbClr val="FF0000"/>
            </a:solidFill>
            <a:latin typeface="ＭＳ Ｐゴシック"/>
          </a:endParaRPr>
        </a:p>
      </xdr:txBody>
    </xdr:sp>
    <xdr:clientData/>
  </xdr:oneCellAnchor>
  <xdr:twoCellAnchor>
    <xdr:from>
      <xdr:col>5</xdr:col>
      <xdr:colOff>307975</xdr:colOff>
      <xdr:row>39</xdr:row>
      <xdr:rowOff>27686</xdr:rowOff>
    </xdr:from>
    <xdr:to>
      <xdr:col>5</xdr:col>
      <xdr:colOff>409575</xdr:colOff>
      <xdr:row>39</xdr:row>
      <xdr:rowOff>129286</xdr:rowOff>
    </xdr:to>
    <xdr:sp macro="" textlink="">
      <xdr:nvSpPr>
        <xdr:cNvPr id="70" name="円/楕円 69"/>
        <xdr:cNvSpPr/>
      </xdr:nvSpPr>
      <xdr:spPr>
        <a:xfrm>
          <a:off x="3746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39</xdr:row>
      <xdr:rowOff>48768</xdr:rowOff>
    </xdr:from>
    <xdr:to>
      <xdr:col>6</xdr:col>
      <xdr:colOff>511175</xdr:colOff>
      <xdr:row>39</xdr:row>
      <xdr:rowOff>78486</xdr:rowOff>
    </xdr:to>
    <xdr:cxnSp macro="">
      <xdr:nvCxnSpPr>
        <xdr:cNvPr id="71" name="直線コネクタ 70"/>
        <xdr:cNvCxnSpPr/>
      </xdr:nvCxnSpPr>
      <xdr:spPr>
        <a:xfrm flipV="1">
          <a:off x="3797300" y="6735318"/>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37</xdr:row>
      <xdr:rowOff>8653</xdr:rowOff>
    </xdr:from>
    <xdr:ext cx="405111" cy="259045"/>
    <xdr:sp macro="" textlink="">
      <xdr:nvSpPr>
        <xdr:cNvPr id="72" name="n_1aveValue【道路】&#10;有形固定資産減価償却率"/>
        <xdr:cNvSpPr txBox="1"/>
      </xdr:nvSpPr>
      <xdr:spPr>
        <a:xfrm>
          <a:off x="3582043" y="635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a:t>
          </a:r>
          <a:endParaRPr kumimoji="1" lang="ja-JP" altLang="en-US" sz="1000" b="1">
            <a:solidFill>
              <a:srgbClr val="000080"/>
            </a:solidFill>
            <a:latin typeface="ＭＳ Ｐゴシック"/>
          </a:endParaRPr>
        </a:p>
      </xdr:txBody>
    </xdr:sp>
    <xdr:clientData/>
  </xdr:oneCellAnchor>
  <xdr:oneCellAnchor>
    <xdr:from>
      <xdr:col>5</xdr:col>
      <xdr:colOff>143518</xdr:colOff>
      <xdr:row>39</xdr:row>
      <xdr:rowOff>120413</xdr:rowOff>
    </xdr:from>
    <xdr:ext cx="405111" cy="259045"/>
    <xdr:sp macro="" textlink="">
      <xdr:nvSpPr>
        <xdr:cNvPr id="73" name="n_1mainValue【道路】&#10;有形固定資産減価償却率"/>
        <xdr:cNvSpPr txBox="1"/>
      </xdr:nvSpPr>
      <xdr:spPr>
        <a:xfrm>
          <a:off x="3582043" y="680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92528</xdr:rowOff>
    </xdr:from>
    <xdr:to>
      <xdr:col>16</xdr:col>
      <xdr:colOff>307975</xdr:colOff>
      <xdr:row>42</xdr:row>
      <xdr:rowOff>92528</xdr:rowOff>
    </xdr:to>
    <xdr:cxnSp macro="">
      <xdr:nvCxnSpPr>
        <xdr:cNvPr id="84" name="直線コネクタ 83"/>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5" name="テキスト ボックス 84"/>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6" name="直線コネクタ 85"/>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7" name="テキスト ボックス 86"/>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8" name="直線コネクタ 87"/>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89" name="テキスト ボックス 88"/>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90" name="直線コネクタ 89"/>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91" name="テキスト ボックス 90"/>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2" name="直線コネクタ 91"/>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15620</xdr:rowOff>
    </xdr:from>
    <xdr:ext cx="531299" cy="259045"/>
    <xdr:sp macro="" textlink="">
      <xdr:nvSpPr>
        <xdr:cNvPr id="93" name="テキスト ボックス 92"/>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4" name="直線コネクタ 93"/>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31949</xdr:rowOff>
    </xdr:from>
    <xdr:ext cx="531299" cy="259045"/>
    <xdr:sp macro="" textlink="">
      <xdr:nvSpPr>
        <xdr:cNvPr id="95" name="テキスト ボックス 94"/>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7" name="テキスト ボックス 9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80228</xdr:rowOff>
    </xdr:from>
    <xdr:to>
      <xdr:col>15</xdr:col>
      <xdr:colOff>180340</xdr:colOff>
      <xdr:row>41</xdr:row>
      <xdr:rowOff>66511</xdr:rowOff>
    </xdr:to>
    <xdr:cxnSp macro="">
      <xdr:nvCxnSpPr>
        <xdr:cNvPr id="99" name="直線コネクタ 98"/>
        <xdr:cNvCxnSpPr/>
      </xdr:nvCxnSpPr>
      <xdr:spPr>
        <a:xfrm flipV="1">
          <a:off x="10476865" y="5566628"/>
          <a:ext cx="0" cy="1529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70338</xdr:rowOff>
    </xdr:from>
    <xdr:ext cx="469744" cy="259045"/>
    <xdr:sp macro="" textlink="">
      <xdr:nvSpPr>
        <xdr:cNvPr id="100" name="【道路】&#10;一人当たり延長最小値テキスト"/>
        <xdr:cNvSpPr txBox="1"/>
      </xdr:nvSpPr>
      <xdr:spPr>
        <a:xfrm>
          <a:off x="10566400" y="709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1.814</a:t>
          </a:r>
          <a:endParaRPr kumimoji="1" lang="ja-JP" altLang="en-US" sz="1000" b="1">
            <a:latin typeface="ＭＳ Ｐゴシック"/>
          </a:endParaRPr>
        </a:p>
      </xdr:txBody>
    </xdr:sp>
    <xdr:clientData/>
  </xdr:oneCellAnchor>
  <xdr:twoCellAnchor>
    <xdr:from>
      <xdr:col>15</xdr:col>
      <xdr:colOff>92075</xdr:colOff>
      <xdr:row>41</xdr:row>
      <xdr:rowOff>66511</xdr:rowOff>
    </xdr:from>
    <xdr:to>
      <xdr:col>15</xdr:col>
      <xdr:colOff>269875</xdr:colOff>
      <xdr:row>41</xdr:row>
      <xdr:rowOff>66511</xdr:rowOff>
    </xdr:to>
    <xdr:cxnSp macro="">
      <xdr:nvCxnSpPr>
        <xdr:cNvPr id="101" name="直線コネクタ 100"/>
        <xdr:cNvCxnSpPr/>
      </xdr:nvCxnSpPr>
      <xdr:spPr>
        <a:xfrm>
          <a:off x="10388600" y="709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26905</xdr:rowOff>
    </xdr:from>
    <xdr:ext cx="534377" cy="259045"/>
    <xdr:sp macro="" textlink="">
      <xdr:nvSpPr>
        <xdr:cNvPr id="102" name="【道路】&#10;一人当たり延長最大値テキスト"/>
        <xdr:cNvSpPr txBox="1"/>
      </xdr:nvSpPr>
      <xdr:spPr>
        <a:xfrm>
          <a:off x="10566400" y="534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15.863</a:t>
          </a:r>
          <a:endParaRPr kumimoji="1" lang="ja-JP" altLang="en-US" sz="1000" b="1">
            <a:latin typeface="ＭＳ Ｐゴシック"/>
          </a:endParaRPr>
        </a:p>
      </xdr:txBody>
    </xdr:sp>
    <xdr:clientData/>
  </xdr:oneCellAnchor>
  <xdr:twoCellAnchor>
    <xdr:from>
      <xdr:col>15</xdr:col>
      <xdr:colOff>92075</xdr:colOff>
      <xdr:row>32</xdr:row>
      <xdr:rowOff>80228</xdr:rowOff>
    </xdr:from>
    <xdr:to>
      <xdr:col>15</xdr:col>
      <xdr:colOff>269875</xdr:colOff>
      <xdr:row>32</xdr:row>
      <xdr:rowOff>80228</xdr:rowOff>
    </xdr:to>
    <xdr:cxnSp macro="">
      <xdr:nvCxnSpPr>
        <xdr:cNvPr id="103" name="直線コネクタ 102"/>
        <xdr:cNvCxnSpPr/>
      </xdr:nvCxnSpPr>
      <xdr:spPr>
        <a:xfrm>
          <a:off x="10388600" y="556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35</xdr:row>
      <xdr:rowOff>80136</xdr:rowOff>
    </xdr:from>
    <xdr:ext cx="534377" cy="259045"/>
    <xdr:sp macro="" textlink="">
      <xdr:nvSpPr>
        <xdr:cNvPr id="104" name="【道路】&#10;一人当たり延長平均値テキスト"/>
        <xdr:cNvSpPr txBox="1"/>
      </xdr:nvSpPr>
      <xdr:spPr>
        <a:xfrm>
          <a:off x="10566400" y="6080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10.474</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101709</xdr:rowOff>
    </xdr:from>
    <xdr:to>
      <xdr:col>15</xdr:col>
      <xdr:colOff>231775</xdr:colOff>
      <xdr:row>36</xdr:row>
      <xdr:rowOff>31859</xdr:rowOff>
    </xdr:to>
    <xdr:sp macro="" textlink="">
      <xdr:nvSpPr>
        <xdr:cNvPr id="105" name="フローチャート : 判断 104"/>
        <xdr:cNvSpPr/>
      </xdr:nvSpPr>
      <xdr:spPr>
        <a:xfrm>
          <a:off x="10426700" y="610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59690</xdr:rowOff>
    </xdr:from>
    <xdr:to>
      <xdr:col>14</xdr:col>
      <xdr:colOff>79375</xdr:colOff>
      <xdr:row>37</xdr:row>
      <xdr:rowOff>161290</xdr:rowOff>
    </xdr:to>
    <xdr:sp macro="" textlink="">
      <xdr:nvSpPr>
        <xdr:cNvPr id="106" name="フローチャート : 判断 105"/>
        <xdr:cNvSpPr/>
      </xdr:nvSpPr>
      <xdr:spPr>
        <a:xfrm>
          <a:off x="9588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33</xdr:row>
      <xdr:rowOff>49893</xdr:rowOff>
    </xdr:from>
    <xdr:to>
      <xdr:col>15</xdr:col>
      <xdr:colOff>231775</xdr:colOff>
      <xdr:row>33</xdr:row>
      <xdr:rowOff>151493</xdr:rowOff>
    </xdr:to>
    <xdr:sp macro="" textlink="">
      <xdr:nvSpPr>
        <xdr:cNvPr id="112" name="円/楕円 111"/>
        <xdr:cNvSpPr/>
      </xdr:nvSpPr>
      <xdr:spPr>
        <a:xfrm>
          <a:off x="104267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32</xdr:row>
      <xdr:rowOff>72770</xdr:rowOff>
    </xdr:from>
    <xdr:ext cx="534377" cy="259045"/>
    <xdr:sp macro="" textlink="">
      <xdr:nvSpPr>
        <xdr:cNvPr id="113" name="【道路】&#10;一人当たり延長該当値テキスト"/>
        <xdr:cNvSpPr txBox="1"/>
      </xdr:nvSpPr>
      <xdr:spPr>
        <a:xfrm>
          <a:off x="10566400" y="5559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14.100</a:t>
          </a:r>
          <a:endParaRPr kumimoji="1" lang="ja-JP" altLang="en-US" sz="1000" b="1">
            <a:solidFill>
              <a:srgbClr val="FF0000"/>
            </a:solidFill>
            <a:latin typeface="ＭＳ Ｐゴシック"/>
          </a:endParaRPr>
        </a:p>
      </xdr:txBody>
    </xdr:sp>
    <xdr:clientData/>
  </xdr:oneCellAnchor>
  <xdr:twoCellAnchor>
    <xdr:from>
      <xdr:col>13</xdr:col>
      <xdr:colOff>663575</xdr:colOff>
      <xdr:row>33</xdr:row>
      <xdr:rowOff>70467</xdr:rowOff>
    </xdr:from>
    <xdr:to>
      <xdr:col>14</xdr:col>
      <xdr:colOff>79375</xdr:colOff>
      <xdr:row>34</xdr:row>
      <xdr:rowOff>617</xdr:rowOff>
    </xdr:to>
    <xdr:sp macro="" textlink="">
      <xdr:nvSpPr>
        <xdr:cNvPr id="114" name="円/楕円 113"/>
        <xdr:cNvSpPr/>
      </xdr:nvSpPr>
      <xdr:spPr>
        <a:xfrm>
          <a:off x="9588500" y="572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33</xdr:row>
      <xdr:rowOff>100693</xdr:rowOff>
    </xdr:from>
    <xdr:to>
      <xdr:col>15</xdr:col>
      <xdr:colOff>180975</xdr:colOff>
      <xdr:row>33</xdr:row>
      <xdr:rowOff>121267</xdr:rowOff>
    </xdr:to>
    <xdr:cxnSp macro="">
      <xdr:nvCxnSpPr>
        <xdr:cNvPr id="115" name="直線コネクタ 114"/>
        <xdr:cNvCxnSpPr/>
      </xdr:nvCxnSpPr>
      <xdr:spPr>
        <a:xfrm flipV="1">
          <a:off x="9639300" y="5758543"/>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37</xdr:row>
      <xdr:rowOff>152417</xdr:rowOff>
    </xdr:from>
    <xdr:ext cx="469744" cy="259045"/>
    <xdr:sp macro="" textlink="">
      <xdr:nvSpPr>
        <xdr:cNvPr id="116" name="n_1aveValue【道路】&#10;一人当たり延長"/>
        <xdr:cNvSpPr txBox="1"/>
      </xdr:nvSpPr>
      <xdr:spPr>
        <a:xfrm>
          <a:off x="9391727"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7.710</a:t>
          </a:r>
          <a:endParaRPr kumimoji="1" lang="ja-JP" altLang="en-US" sz="1000" b="1">
            <a:solidFill>
              <a:srgbClr val="000080"/>
            </a:solidFill>
            <a:latin typeface="ＭＳ Ｐゴシック"/>
          </a:endParaRPr>
        </a:p>
      </xdr:txBody>
    </xdr:sp>
    <xdr:clientData/>
  </xdr:oneCellAnchor>
  <xdr:oneCellAnchor>
    <xdr:from>
      <xdr:col>13</xdr:col>
      <xdr:colOff>434485</xdr:colOff>
      <xdr:row>32</xdr:row>
      <xdr:rowOff>17144</xdr:rowOff>
    </xdr:from>
    <xdr:ext cx="534377" cy="259045"/>
    <xdr:sp macro="" textlink="">
      <xdr:nvSpPr>
        <xdr:cNvPr id="117" name="n_1mainValue【道路】&#10;一人当たり延長"/>
        <xdr:cNvSpPr txBox="1"/>
      </xdr:nvSpPr>
      <xdr:spPr>
        <a:xfrm>
          <a:off x="9359410" y="55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13.911</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8" name="正方形/長方形 11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9" name="正方形/長方形 11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0" name="正方形/長方形 11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1" name="正方形/長方形 12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2" name="正方形/長方形 12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3" name="正方形/長方形 12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4" name="正方形/長方形 12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5" name="正方形/長方形 12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6" name="テキスト ボックス 12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7" name="直線コネクタ 12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8" name="テキスト ボックス 12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9" name="直線コネクタ 12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30" name="テキスト ボックス 129"/>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31" name="直線コネクタ 13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32" name="テキスト ボックス 13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3" name="直線コネクタ 13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4" name="テキスト ボックス 13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5" name="直線コネクタ 13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6" name="テキスト ボックス 135"/>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8" name="テキスト ボックス 13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57</xdr:row>
      <xdr:rowOff>61722</xdr:rowOff>
    </xdr:from>
    <xdr:to>
      <xdr:col>6</xdr:col>
      <xdr:colOff>510540</xdr:colOff>
      <xdr:row>64</xdr:row>
      <xdr:rowOff>22860</xdr:rowOff>
    </xdr:to>
    <xdr:cxnSp macro="">
      <xdr:nvCxnSpPr>
        <xdr:cNvPr id="140" name="直線コネクタ 139"/>
        <xdr:cNvCxnSpPr/>
      </xdr:nvCxnSpPr>
      <xdr:spPr>
        <a:xfrm flipV="1">
          <a:off x="4634865" y="983437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26687</xdr:rowOff>
    </xdr:from>
    <xdr:ext cx="405111" cy="259045"/>
    <xdr:sp macro="" textlink="">
      <xdr:nvSpPr>
        <xdr:cNvPr id="141" name="【橋りょう・トンネル】&#10;有形固定資産減価償却率最小値テキスト"/>
        <xdr:cNvSpPr txBox="1"/>
      </xdr:nvSpPr>
      <xdr:spPr>
        <a:xfrm>
          <a:off x="4724400" y="1099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49.5</a:t>
          </a:r>
          <a:endParaRPr kumimoji="1" lang="ja-JP" altLang="en-US" sz="1000" b="1">
            <a:latin typeface="ＭＳ Ｐゴシック"/>
          </a:endParaRPr>
        </a:p>
      </xdr:txBody>
    </xdr:sp>
    <xdr:clientData/>
  </xdr:oneCellAnchor>
  <xdr:twoCellAnchor>
    <xdr:from>
      <xdr:col>6</xdr:col>
      <xdr:colOff>422275</xdr:colOff>
      <xdr:row>64</xdr:row>
      <xdr:rowOff>22860</xdr:rowOff>
    </xdr:from>
    <xdr:to>
      <xdr:col>6</xdr:col>
      <xdr:colOff>600075</xdr:colOff>
      <xdr:row>64</xdr:row>
      <xdr:rowOff>22860</xdr:rowOff>
    </xdr:to>
    <xdr:cxnSp macro="">
      <xdr:nvCxnSpPr>
        <xdr:cNvPr id="142" name="直線コネクタ 141"/>
        <xdr:cNvCxnSpPr/>
      </xdr:nvCxnSpPr>
      <xdr:spPr>
        <a:xfrm>
          <a:off x="4546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8399</xdr:rowOff>
    </xdr:from>
    <xdr:ext cx="405111" cy="259045"/>
    <xdr:sp macro="" textlink="">
      <xdr:nvSpPr>
        <xdr:cNvPr id="143" name="【橋りょう・トンネル】&#10;有形固定資産減価償却率最大値テキスト"/>
        <xdr:cNvSpPr txBox="1"/>
      </xdr:nvSpPr>
      <xdr:spPr>
        <a:xfrm>
          <a:off x="4724400" y="9609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74.9</a:t>
          </a:r>
          <a:endParaRPr kumimoji="1" lang="ja-JP" altLang="en-US" sz="1000" b="1">
            <a:latin typeface="ＭＳ Ｐゴシック"/>
          </a:endParaRPr>
        </a:p>
      </xdr:txBody>
    </xdr:sp>
    <xdr:clientData/>
  </xdr:oneCellAnchor>
  <xdr:twoCellAnchor>
    <xdr:from>
      <xdr:col>6</xdr:col>
      <xdr:colOff>422275</xdr:colOff>
      <xdr:row>57</xdr:row>
      <xdr:rowOff>61722</xdr:rowOff>
    </xdr:from>
    <xdr:to>
      <xdr:col>6</xdr:col>
      <xdr:colOff>600075</xdr:colOff>
      <xdr:row>57</xdr:row>
      <xdr:rowOff>61722</xdr:rowOff>
    </xdr:to>
    <xdr:cxnSp macro="">
      <xdr:nvCxnSpPr>
        <xdr:cNvPr id="144" name="直線コネクタ 143"/>
        <xdr:cNvCxnSpPr/>
      </xdr:nvCxnSpPr>
      <xdr:spPr>
        <a:xfrm>
          <a:off x="4546600" y="9834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133367</xdr:rowOff>
    </xdr:from>
    <xdr:ext cx="405111" cy="259045"/>
    <xdr:sp macro="" textlink="">
      <xdr:nvSpPr>
        <xdr:cNvPr id="145" name="【橋りょう・トンネル】&#10;有形固定資産減価償却率平均値テキスト"/>
        <xdr:cNvSpPr txBox="1"/>
      </xdr:nvSpPr>
      <xdr:spPr>
        <a:xfrm>
          <a:off x="4724400" y="1042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154940</xdr:rowOff>
    </xdr:from>
    <xdr:to>
      <xdr:col>6</xdr:col>
      <xdr:colOff>561975</xdr:colOff>
      <xdr:row>61</xdr:row>
      <xdr:rowOff>85090</xdr:rowOff>
    </xdr:to>
    <xdr:sp macro="" textlink="">
      <xdr:nvSpPr>
        <xdr:cNvPr id="146" name="フローチャート : 判断 145"/>
        <xdr:cNvSpPr/>
      </xdr:nvSpPr>
      <xdr:spPr>
        <a:xfrm>
          <a:off x="4584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57</xdr:row>
      <xdr:rowOff>120650</xdr:rowOff>
    </xdr:from>
    <xdr:to>
      <xdr:col>5</xdr:col>
      <xdr:colOff>409575</xdr:colOff>
      <xdr:row>58</xdr:row>
      <xdr:rowOff>50800</xdr:rowOff>
    </xdr:to>
    <xdr:sp macro="" textlink="">
      <xdr:nvSpPr>
        <xdr:cNvPr id="147" name="フローチャート : 判断 146"/>
        <xdr:cNvSpPr/>
      </xdr:nvSpPr>
      <xdr:spPr>
        <a:xfrm>
          <a:off x="37465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95504</xdr:rowOff>
    </xdr:from>
    <xdr:to>
      <xdr:col>6</xdr:col>
      <xdr:colOff>561975</xdr:colOff>
      <xdr:row>59</xdr:row>
      <xdr:rowOff>25654</xdr:rowOff>
    </xdr:to>
    <xdr:sp macro="" textlink="">
      <xdr:nvSpPr>
        <xdr:cNvPr id="153" name="円/楕円 152"/>
        <xdr:cNvSpPr/>
      </xdr:nvSpPr>
      <xdr:spPr>
        <a:xfrm>
          <a:off x="4584700" y="100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57</xdr:row>
      <xdr:rowOff>118381</xdr:rowOff>
    </xdr:from>
    <xdr:ext cx="405111" cy="259045"/>
    <xdr:sp macro="" textlink="">
      <xdr:nvSpPr>
        <xdr:cNvPr id="154" name="【橋りょう・トンネル】&#10;有形固定資産減価償却率該当値テキスト"/>
        <xdr:cNvSpPr txBox="1"/>
      </xdr:nvSpPr>
      <xdr:spPr>
        <a:xfrm>
          <a:off x="4724400" y="989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154940</xdr:rowOff>
    </xdr:from>
    <xdr:to>
      <xdr:col>5</xdr:col>
      <xdr:colOff>409575</xdr:colOff>
      <xdr:row>59</xdr:row>
      <xdr:rowOff>85090</xdr:rowOff>
    </xdr:to>
    <xdr:sp macro="" textlink="">
      <xdr:nvSpPr>
        <xdr:cNvPr id="155" name="円/楕円 154"/>
        <xdr:cNvSpPr/>
      </xdr:nvSpPr>
      <xdr:spPr>
        <a:xfrm>
          <a:off x="3746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58</xdr:row>
      <xdr:rowOff>146304</xdr:rowOff>
    </xdr:from>
    <xdr:to>
      <xdr:col>6</xdr:col>
      <xdr:colOff>511175</xdr:colOff>
      <xdr:row>59</xdr:row>
      <xdr:rowOff>34290</xdr:rowOff>
    </xdr:to>
    <xdr:cxnSp macro="">
      <xdr:nvCxnSpPr>
        <xdr:cNvPr id="156" name="直線コネクタ 155"/>
        <xdr:cNvCxnSpPr/>
      </xdr:nvCxnSpPr>
      <xdr:spPr>
        <a:xfrm flipV="1">
          <a:off x="3797300" y="1009040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56</xdr:row>
      <xdr:rowOff>67327</xdr:rowOff>
    </xdr:from>
    <xdr:ext cx="405111" cy="259045"/>
    <xdr:sp macro="" textlink="">
      <xdr:nvSpPr>
        <xdr:cNvPr id="157" name="n_1aveValue【橋りょう・トンネル】&#10;有形固定資産減価償却率"/>
        <xdr:cNvSpPr txBox="1"/>
      </xdr:nvSpPr>
      <xdr:spPr>
        <a:xfrm>
          <a:off x="3582043"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5</xdr:col>
      <xdr:colOff>143518</xdr:colOff>
      <xdr:row>59</xdr:row>
      <xdr:rowOff>76217</xdr:rowOff>
    </xdr:from>
    <xdr:ext cx="405111" cy="259045"/>
    <xdr:sp macro="" textlink="">
      <xdr:nvSpPr>
        <xdr:cNvPr id="158" name="n_1mainValue【橋りょう・トンネル】&#10;有形固定資産減価償却率"/>
        <xdr:cNvSpPr txBox="1"/>
      </xdr:nvSpPr>
      <xdr:spPr>
        <a:xfrm>
          <a:off x="3582043"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9" name="正方形/長方形 15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0" name="正方形/長方形 15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1" name="正方形/長方形 16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2" name="正方形/長方形 16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3" name="正方形/長方形 16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4" name="正方形/長方形 16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5" name="正方形/長方形 16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6" name="正方形/長方形 16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7" name="テキスト ボックス 16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8" name="直線コネクタ 16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9" name="直線コネクタ 16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70" name="テキスト ボックス 16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1" name="直線コネクタ 17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72" name="テキスト ボックス 171"/>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3" name="直線コネクタ 17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4" name="テキスト ボックス 173"/>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5" name="直線コネクタ 17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6" name="テキスト ボックス 175"/>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7" name="直線コネクタ 17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8" name="テキスト ボックス 177"/>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80" name="テキスト ボックス 179"/>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81469</xdr:rowOff>
    </xdr:from>
    <xdr:to>
      <xdr:col>15</xdr:col>
      <xdr:colOff>180340</xdr:colOff>
      <xdr:row>64</xdr:row>
      <xdr:rowOff>48692</xdr:rowOff>
    </xdr:to>
    <xdr:cxnSp macro="">
      <xdr:nvCxnSpPr>
        <xdr:cNvPr id="182" name="直線コネクタ 181"/>
        <xdr:cNvCxnSpPr/>
      </xdr:nvCxnSpPr>
      <xdr:spPr>
        <a:xfrm flipV="1">
          <a:off x="10476865" y="9682669"/>
          <a:ext cx="0" cy="1338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52519</xdr:rowOff>
    </xdr:from>
    <xdr:ext cx="469744" cy="259045"/>
    <xdr:sp macro="" textlink="">
      <xdr:nvSpPr>
        <xdr:cNvPr id="183" name="【橋りょう・トンネル】&#10;一人当たり有形固定資産（償却資産）額最小値テキスト"/>
        <xdr:cNvSpPr txBox="1"/>
      </xdr:nvSpPr>
      <xdr:spPr>
        <a:xfrm>
          <a:off x="10566400" y="1102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7,220</a:t>
          </a:r>
          <a:endParaRPr kumimoji="1" lang="ja-JP" altLang="en-US" sz="1000" b="1">
            <a:latin typeface="ＭＳ Ｐゴシック"/>
          </a:endParaRPr>
        </a:p>
      </xdr:txBody>
    </xdr:sp>
    <xdr:clientData/>
  </xdr:oneCellAnchor>
  <xdr:twoCellAnchor>
    <xdr:from>
      <xdr:col>15</xdr:col>
      <xdr:colOff>92075</xdr:colOff>
      <xdr:row>64</xdr:row>
      <xdr:rowOff>48692</xdr:rowOff>
    </xdr:from>
    <xdr:to>
      <xdr:col>15</xdr:col>
      <xdr:colOff>269875</xdr:colOff>
      <xdr:row>64</xdr:row>
      <xdr:rowOff>48692</xdr:rowOff>
    </xdr:to>
    <xdr:cxnSp macro="">
      <xdr:nvCxnSpPr>
        <xdr:cNvPr id="184" name="直線コネクタ 183"/>
        <xdr:cNvCxnSpPr/>
      </xdr:nvCxnSpPr>
      <xdr:spPr>
        <a:xfrm>
          <a:off x="10388600" y="1102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28146</xdr:rowOff>
    </xdr:from>
    <xdr:ext cx="599010" cy="259045"/>
    <xdr:sp macro="" textlink="">
      <xdr:nvSpPr>
        <xdr:cNvPr id="185" name="【橋りょう・トンネル】&#10;一人当たり有形固定資産（償却資産）額最大値テキスト"/>
        <xdr:cNvSpPr txBox="1"/>
      </xdr:nvSpPr>
      <xdr:spPr>
        <a:xfrm>
          <a:off x="10566400" y="945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358,617</a:t>
          </a:r>
          <a:endParaRPr kumimoji="1" lang="ja-JP" altLang="en-US" sz="1000" b="1">
            <a:latin typeface="ＭＳ Ｐゴシック"/>
          </a:endParaRPr>
        </a:p>
      </xdr:txBody>
    </xdr:sp>
    <xdr:clientData/>
  </xdr:oneCellAnchor>
  <xdr:twoCellAnchor>
    <xdr:from>
      <xdr:col>15</xdr:col>
      <xdr:colOff>92075</xdr:colOff>
      <xdr:row>56</xdr:row>
      <xdr:rowOff>81469</xdr:rowOff>
    </xdr:from>
    <xdr:to>
      <xdr:col>15</xdr:col>
      <xdr:colOff>269875</xdr:colOff>
      <xdr:row>56</xdr:row>
      <xdr:rowOff>81469</xdr:rowOff>
    </xdr:to>
    <xdr:cxnSp macro="">
      <xdr:nvCxnSpPr>
        <xdr:cNvPr id="186" name="直線コネクタ 185"/>
        <xdr:cNvCxnSpPr/>
      </xdr:nvCxnSpPr>
      <xdr:spPr>
        <a:xfrm>
          <a:off x="10388600" y="9682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70929</xdr:rowOff>
    </xdr:from>
    <xdr:ext cx="599010" cy="259045"/>
    <xdr:sp macro="" textlink="">
      <xdr:nvSpPr>
        <xdr:cNvPr id="187" name="【橋りょう・トンネル】&#10;一人当たり有形固定資産（償却資産）額平均値テキスト"/>
        <xdr:cNvSpPr txBox="1"/>
      </xdr:nvSpPr>
      <xdr:spPr>
        <a:xfrm>
          <a:off x="10566400" y="10186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207,388</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92502</xdr:rowOff>
    </xdr:from>
    <xdr:to>
      <xdr:col>15</xdr:col>
      <xdr:colOff>231775</xdr:colOff>
      <xdr:row>60</xdr:row>
      <xdr:rowOff>22652</xdr:rowOff>
    </xdr:to>
    <xdr:sp macro="" textlink="">
      <xdr:nvSpPr>
        <xdr:cNvPr id="188" name="フローチャート : 判断 187"/>
        <xdr:cNvSpPr/>
      </xdr:nvSpPr>
      <xdr:spPr>
        <a:xfrm>
          <a:off x="10426700" y="1020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96628</xdr:rowOff>
    </xdr:from>
    <xdr:to>
      <xdr:col>14</xdr:col>
      <xdr:colOff>79375</xdr:colOff>
      <xdr:row>61</xdr:row>
      <xdr:rowOff>26778</xdr:rowOff>
    </xdr:to>
    <xdr:sp macro="" textlink="">
      <xdr:nvSpPr>
        <xdr:cNvPr id="189" name="フローチャート : 判断 188"/>
        <xdr:cNvSpPr/>
      </xdr:nvSpPr>
      <xdr:spPr>
        <a:xfrm>
          <a:off x="9588500" y="103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0" name="テキスト ボックス 18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1" name="テキスト ボックス 19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2" name="テキスト ボックス 19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3" name="テキスト ボックス 19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4" name="テキスト ボックス 19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30669</xdr:rowOff>
    </xdr:from>
    <xdr:to>
      <xdr:col>15</xdr:col>
      <xdr:colOff>231775</xdr:colOff>
      <xdr:row>56</xdr:row>
      <xdr:rowOff>132269</xdr:rowOff>
    </xdr:to>
    <xdr:sp macro="" textlink="">
      <xdr:nvSpPr>
        <xdr:cNvPr id="195" name="円/楕円 194"/>
        <xdr:cNvSpPr/>
      </xdr:nvSpPr>
      <xdr:spPr>
        <a:xfrm>
          <a:off x="10426700" y="963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55</xdr:row>
      <xdr:rowOff>155146</xdr:rowOff>
    </xdr:from>
    <xdr:ext cx="599010" cy="259045"/>
    <xdr:sp macro="" textlink="">
      <xdr:nvSpPr>
        <xdr:cNvPr id="196" name="【橋りょう・トンネル】&#10;一人当たり有形固定資産（償却資産）額該当値テキスト"/>
        <xdr:cNvSpPr txBox="1"/>
      </xdr:nvSpPr>
      <xdr:spPr>
        <a:xfrm>
          <a:off x="10566400" y="958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358,617</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53442</xdr:rowOff>
    </xdr:from>
    <xdr:to>
      <xdr:col>14</xdr:col>
      <xdr:colOff>79375</xdr:colOff>
      <xdr:row>56</xdr:row>
      <xdr:rowOff>155042</xdr:rowOff>
    </xdr:to>
    <xdr:sp macro="" textlink="">
      <xdr:nvSpPr>
        <xdr:cNvPr id="197" name="円/楕円 196"/>
        <xdr:cNvSpPr/>
      </xdr:nvSpPr>
      <xdr:spPr>
        <a:xfrm>
          <a:off x="9588500" y="965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56</xdr:row>
      <xdr:rowOff>81469</xdr:rowOff>
    </xdr:from>
    <xdr:to>
      <xdr:col>15</xdr:col>
      <xdr:colOff>180975</xdr:colOff>
      <xdr:row>56</xdr:row>
      <xdr:rowOff>104242</xdr:rowOff>
    </xdr:to>
    <xdr:cxnSp macro="">
      <xdr:nvCxnSpPr>
        <xdr:cNvPr id="198" name="直線コネクタ 197"/>
        <xdr:cNvCxnSpPr/>
      </xdr:nvCxnSpPr>
      <xdr:spPr>
        <a:xfrm flipV="1">
          <a:off x="9639300" y="9682669"/>
          <a:ext cx="838200" cy="2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61</xdr:row>
      <xdr:rowOff>17905</xdr:rowOff>
    </xdr:from>
    <xdr:ext cx="599010" cy="259045"/>
    <xdr:sp macro="" textlink="">
      <xdr:nvSpPr>
        <xdr:cNvPr id="199" name="n_1aveValue【橋りょう・トンネル】&#10;一人当たり有形固定資産（償却資産）額"/>
        <xdr:cNvSpPr txBox="1"/>
      </xdr:nvSpPr>
      <xdr:spPr>
        <a:xfrm>
          <a:off x="9327094" y="1047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161,305</a:t>
          </a:r>
          <a:endParaRPr kumimoji="1" lang="ja-JP" altLang="en-US" sz="1000" b="1">
            <a:solidFill>
              <a:srgbClr val="000080"/>
            </a:solidFill>
            <a:latin typeface="ＭＳ Ｐゴシック"/>
          </a:endParaRPr>
        </a:p>
      </xdr:txBody>
    </xdr:sp>
    <xdr:clientData/>
  </xdr:oneCellAnchor>
  <xdr:oneCellAnchor>
    <xdr:from>
      <xdr:col>13</xdr:col>
      <xdr:colOff>402169</xdr:colOff>
      <xdr:row>55</xdr:row>
      <xdr:rowOff>119</xdr:rowOff>
    </xdr:from>
    <xdr:ext cx="599010" cy="259045"/>
    <xdr:sp macro="" textlink="">
      <xdr:nvSpPr>
        <xdr:cNvPr id="200" name="n_1mainValue【橋りょう・トンネル】&#10;一人当たり有形固定資産（償却資産）額"/>
        <xdr:cNvSpPr txBox="1"/>
      </xdr:nvSpPr>
      <xdr:spPr>
        <a:xfrm>
          <a:off x="9327094" y="942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352,640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9" name="テキスト ボックス 20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0" name="直線コネクタ 20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11" name="テキスト ボックス 21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12" name="直線コネクタ 211"/>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13" name="テキスト ボックス 212"/>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4" name="直線コネクタ 213"/>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5" name="テキスト ボックス 214"/>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6" name="直線コネクタ 215"/>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7" name="テキスト ボックス 216"/>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8" name="直線コネクタ 217"/>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219" name="テキスト ボックス 218"/>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0" name="直線コネクタ 21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21" name="テキスト ボックス 220"/>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81535</xdr:rowOff>
    </xdr:from>
    <xdr:to>
      <xdr:col>6</xdr:col>
      <xdr:colOff>510540</xdr:colOff>
      <xdr:row>85</xdr:row>
      <xdr:rowOff>72389</xdr:rowOff>
    </xdr:to>
    <xdr:cxnSp macro="">
      <xdr:nvCxnSpPr>
        <xdr:cNvPr id="223" name="直線コネクタ 222"/>
        <xdr:cNvCxnSpPr/>
      </xdr:nvCxnSpPr>
      <xdr:spPr>
        <a:xfrm flipV="1">
          <a:off x="4634865" y="13626085"/>
          <a:ext cx="0" cy="1019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76216</xdr:rowOff>
    </xdr:from>
    <xdr:ext cx="405111" cy="259045"/>
    <xdr:sp macro="" textlink="">
      <xdr:nvSpPr>
        <xdr:cNvPr id="224" name="【公営住宅】&#10;有形固定資産減価償却率最小値テキスト"/>
        <xdr:cNvSpPr txBox="1"/>
      </xdr:nvSpPr>
      <xdr:spPr>
        <a:xfrm>
          <a:off x="47244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a:t>
          </a:r>
          <a:endParaRPr kumimoji="1" lang="ja-JP" altLang="en-US" sz="1000" b="1">
            <a:latin typeface="ＭＳ Ｐゴシック"/>
          </a:endParaRPr>
        </a:p>
      </xdr:txBody>
    </xdr:sp>
    <xdr:clientData/>
  </xdr:oneCellAnchor>
  <xdr:twoCellAnchor>
    <xdr:from>
      <xdr:col>6</xdr:col>
      <xdr:colOff>422275</xdr:colOff>
      <xdr:row>85</xdr:row>
      <xdr:rowOff>72389</xdr:rowOff>
    </xdr:from>
    <xdr:to>
      <xdr:col>6</xdr:col>
      <xdr:colOff>600075</xdr:colOff>
      <xdr:row>85</xdr:row>
      <xdr:rowOff>72389</xdr:rowOff>
    </xdr:to>
    <xdr:cxnSp macro="">
      <xdr:nvCxnSpPr>
        <xdr:cNvPr id="225" name="直線コネクタ 224"/>
        <xdr:cNvCxnSpPr/>
      </xdr:nvCxnSpPr>
      <xdr:spPr>
        <a:xfrm>
          <a:off x="4546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28212</xdr:rowOff>
    </xdr:from>
    <xdr:ext cx="405111" cy="259045"/>
    <xdr:sp macro="" textlink="">
      <xdr:nvSpPr>
        <xdr:cNvPr id="226" name="【公営住宅】&#10;有形固定資産減価償却率最大値テキスト"/>
        <xdr:cNvSpPr txBox="1"/>
      </xdr:nvSpPr>
      <xdr:spPr>
        <a:xfrm>
          <a:off x="4724400" y="1340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65.3</a:t>
          </a:r>
          <a:endParaRPr kumimoji="1" lang="ja-JP" altLang="en-US" sz="1000" b="1">
            <a:latin typeface="ＭＳ Ｐゴシック"/>
          </a:endParaRPr>
        </a:p>
      </xdr:txBody>
    </xdr:sp>
    <xdr:clientData/>
  </xdr:oneCellAnchor>
  <xdr:twoCellAnchor>
    <xdr:from>
      <xdr:col>6</xdr:col>
      <xdr:colOff>422275</xdr:colOff>
      <xdr:row>79</xdr:row>
      <xdr:rowOff>81535</xdr:rowOff>
    </xdr:from>
    <xdr:to>
      <xdr:col>6</xdr:col>
      <xdr:colOff>600075</xdr:colOff>
      <xdr:row>79</xdr:row>
      <xdr:rowOff>81535</xdr:rowOff>
    </xdr:to>
    <xdr:cxnSp macro="">
      <xdr:nvCxnSpPr>
        <xdr:cNvPr id="227" name="直線コネクタ 226"/>
        <xdr:cNvCxnSpPr/>
      </xdr:nvCxnSpPr>
      <xdr:spPr>
        <a:xfrm>
          <a:off x="4546600" y="13626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4590</xdr:rowOff>
    </xdr:from>
    <xdr:ext cx="405111" cy="259045"/>
    <xdr:sp macro="" textlink="">
      <xdr:nvSpPr>
        <xdr:cNvPr id="228" name="【公営住宅】&#10;有形固定資産減価償却率平均値テキスト"/>
        <xdr:cNvSpPr txBox="1"/>
      </xdr:nvSpPr>
      <xdr:spPr>
        <a:xfrm>
          <a:off x="4724400" y="138920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26163</xdr:rowOff>
    </xdr:from>
    <xdr:to>
      <xdr:col>6</xdr:col>
      <xdr:colOff>561975</xdr:colOff>
      <xdr:row>81</xdr:row>
      <xdr:rowOff>127763</xdr:rowOff>
    </xdr:to>
    <xdr:sp macro="" textlink="">
      <xdr:nvSpPr>
        <xdr:cNvPr id="229" name="フローチャート : 判断 228"/>
        <xdr:cNvSpPr/>
      </xdr:nvSpPr>
      <xdr:spPr>
        <a:xfrm>
          <a:off x="4584700" y="1391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80</xdr:row>
      <xdr:rowOff>10161</xdr:rowOff>
    </xdr:from>
    <xdr:to>
      <xdr:col>5</xdr:col>
      <xdr:colOff>409575</xdr:colOff>
      <xdr:row>80</xdr:row>
      <xdr:rowOff>111761</xdr:rowOff>
    </xdr:to>
    <xdr:sp macro="" textlink="">
      <xdr:nvSpPr>
        <xdr:cNvPr id="230" name="フローチャート : 判断 229"/>
        <xdr:cNvSpPr/>
      </xdr:nvSpPr>
      <xdr:spPr>
        <a:xfrm>
          <a:off x="3746500" y="137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1" name="テキスト ボックス 23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2" name="テキスト ボックス 23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3" name="テキスト ボックス 23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4" name="テキスト ボックス 23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5" name="テキスト ボックス 23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79</xdr:row>
      <xdr:rowOff>30735</xdr:rowOff>
    </xdr:from>
    <xdr:to>
      <xdr:col>6</xdr:col>
      <xdr:colOff>561975</xdr:colOff>
      <xdr:row>79</xdr:row>
      <xdr:rowOff>132335</xdr:rowOff>
    </xdr:to>
    <xdr:sp macro="" textlink="">
      <xdr:nvSpPr>
        <xdr:cNvPr id="236" name="円/楕円 235"/>
        <xdr:cNvSpPr/>
      </xdr:nvSpPr>
      <xdr:spPr>
        <a:xfrm>
          <a:off x="45847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78</xdr:row>
      <xdr:rowOff>155212</xdr:rowOff>
    </xdr:from>
    <xdr:ext cx="405111" cy="259045"/>
    <xdr:sp macro="" textlink="">
      <xdr:nvSpPr>
        <xdr:cNvPr id="237" name="【公営住宅】&#10;有形固定資産減価償却率該当値テキスト"/>
        <xdr:cNvSpPr txBox="1"/>
      </xdr:nvSpPr>
      <xdr:spPr>
        <a:xfrm>
          <a:off x="4724400" y="135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twoCellAnchor>
    <xdr:from>
      <xdr:col>5</xdr:col>
      <xdr:colOff>307975</xdr:colOff>
      <xdr:row>79</xdr:row>
      <xdr:rowOff>131318</xdr:rowOff>
    </xdr:from>
    <xdr:to>
      <xdr:col>5</xdr:col>
      <xdr:colOff>409575</xdr:colOff>
      <xdr:row>80</xdr:row>
      <xdr:rowOff>61468</xdr:rowOff>
    </xdr:to>
    <xdr:sp macro="" textlink="">
      <xdr:nvSpPr>
        <xdr:cNvPr id="238" name="円/楕円 237"/>
        <xdr:cNvSpPr/>
      </xdr:nvSpPr>
      <xdr:spPr>
        <a:xfrm>
          <a:off x="3746500" y="1367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79</xdr:row>
      <xdr:rowOff>81535</xdr:rowOff>
    </xdr:from>
    <xdr:to>
      <xdr:col>6</xdr:col>
      <xdr:colOff>511175</xdr:colOff>
      <xdr:row>80</xdr:row>
      <xdr:rowOff>10668</xdr:rowOff>
    </xdr:to>
    <xdr:cxnSp macro="">
      <xdr:nvCxnSpPr>
        <xdr:cNvPr id="239" name="直線コネクタ 238"/>
        <xdr:cNvCxnSpPr/>
      </xdr:nvCxnSpPr>
      <xdr:spPr>
        <a:xfrm flipV="1">
          <a:off x="3797300" y="13626085"/>
          <a:ext cx="8382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80</xdr:row>
      <xdr:rowOff>102888</xdr:rowOff>
    </xdr:from>
    <xdr:ext cx="405111" cy="259045"/>
    <xdr:sp macro="" textlink="">
      <xdr:nvSpPr>
        <xdr:cNvPr id="240" name="n_1aveValue【公営住宅】&#10;有形固定資産減価償却率"/>
        <xdr:cNvSpPr txBox="1"/>
      </xdr:nvSpPr>
      <xdr:spPr>
        <a:xfrm>
          <a:off x="3582043" y="1381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oneCellAnchor>
    <xdr:from>
      <xdr:col>5</xdr:col>
      <xdr:colOff>143518</xdr:colOff>
      <xdr:row>78</xdr:row>
      <xdr:rowOff>77995</xdr:rowOff>
    </xdr:from>
    <xdr:ext cx="405111" cy="259045"/>
    <xdr:sp macro="" textlink="">
      <xdr:nvSpPr>
        <xdr:cNvPr id="241" name="n_1mainValue【公営住宅】&#10;有形固定資産減価償却率"/>
        <xdr:cNvSpPr txBox="1"/>
      </xdr:nvSpPr>
      <xdr:spPr>
        <a:xfrm>
          <a:off x="3582043" y="1345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2" name="正方形/長方形 24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3" name="正方形/長方形 24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4" name="正方形/長方形 24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5" name="正方形/長方形 24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6" name="正方形/長方形 24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7" name="正方形/長方形 24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8" name="正方形/長方形 24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9" name="正方形/長方形 24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0" name="テキスト ボックス 24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1" name="直線コネクタ 25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52" name="直線コネクタ 251"/>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53" name="テキスト ボックス 252"/>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54" name="直線コネクタ 253"/>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55" name="テキスト ボックス 254"/>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56" name="直線コネクタ 255"/>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57" name="テキスト ボックス 256"/>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58" name="直線コネクタ 257"/>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59" name="テキスト ボックス 258"/>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0" name="直線コネクタ 25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1" name="テキスト ボックス 26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23013</xdr:rowOff>
    </xdr:from>
    <xdr:to>
      <xdr:col>15</xdr:col>
      <xdr:colOff>180340</xdr:colOff>
      <xdr:row>85</xdr:row>
      <xdr:rowOff>23470</xdr:rowOff>
    </xdr:to>
    <xdr:cxnSp macro="">
      <xdr:nvCxnSpPr>
        <xdr:cNvPr id="263" name="直線コネクタ 262"/>
        <xdr:cNvCxnSpPr/>
      </xdr:nvCxnSpPr>
      <xdr:spPr>
        <a:xfrm flipV="1">
          <a:off x="10476865" y="13567563"/>
          <a:ext cx="0" cy="1029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27297</xdr:rowOff>
    </xdr:from>
    <xdr:ext cx="469744" cy="259045"/>
    <xdr:sp macro="" textlink="">
      <xdr:nvSpPr>
        <xdr:cNvPr id="264" name="【公営住宅】&#10;一人当たり面積最小値テキスト"/>
        <xdr:cNvSpPr txBox="1"/>
      </xdr:nvSpPr>
      <xdr:spPr>
        <a:xfrm>
          <a:off x="10566400" y="146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0.407</a:t>
          </a:r>
          <a:endParaRPr kumimoji="1" lang="ja-JP" altLang="en-US" sz="1000" b="1">
            <a:latin typeface="ＭＳ Ｐゴシック"/>
          </a:endParaRPr>
        </a:p>
      </xdr:txBody>
    </xdr:sp>
    <xdr:clientData/>
  </xdr:oneCellAnchor>
  <xdr:twoCellAnchor>
    <xdr:from>
      <xdr:col>15</xdr:col>
      <xdr:colOff>92075</xdr:colOff>
      <xdr:row>85</xdr:row>
      <xdr:rowOff>23470</xdr:rowOff>
    </xdr:from>
    <xdr:to>
      <xdr:col>15</xdr:col>
      <xdr:colOff>269875</xdr:colOff>
      <xdr:row>85</xdr:row>
      <xdr:rowOff>23470</xdr:rowOff>
    </xdr:to>
    <xdr:cxnSp macro="">
      <xdr:nvCxnSpPr>
        <xdr:cNvPr id="265" name="直線コネクタ 264"/>
        <xdr:cNvCxnSpPr/>
      </xdr:nvCxnSpPr>
      <xdr:spPr>
        <a:xfrm>
          <a:off x="10388600" y="1459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141140</xdr:rowOff>
    </xdr:from>
    <xdr:ext cx="469744" cy="259045"/>
    <xdr:sp macro="" textlink="">
      <xdr:nvSpPr>
        <xdr:cNvPr id="266" name="【公営住宅】&#10;一人当たり面積最大値テキスト"/>
        <xdr:cNvSpPr txBox="1"/>
      </xdr:nvSpPr>
      <xdr:spPr>
        <a:xfrm>
          <a:off x="10566400" y="1334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2.658</a:t>
          </a:r>
          <a:endParaRPr kumimoji="1" lang="ja-JP" altLang="en-US" sz="1000" b="1">
            <a:latin typeface="ＭＳ Ｐゴシック"/>
          </a:endParaRPr>
        </a:p>
      </xdr:txBody>
    </xdr:sp>
    <xdr:clientData/>
  </xdr:oneCellAnchor>
  <xdr:twoCellAnchor>
    <xdr:from>
      <xdr:col>15</xdr:col>
      <xdr:colOff>92075</xdr:colOff>
      <xdr:row>79</xdr:row>
      <xdr:rowOff>23013</xdr:rowOff>
    </xdr:from>
    <xdr:to>
      <xdr:col>15</xdr:col>
      <xdr:colOff>269875</xdr:colOff>
      <xdr:row>79</xdr:row>
      <xdr:rowOff>23013</xdr:rowOff>
    </xdr:to>
    <xdr:cxnSp macro="">
      <xdr:nvCxnSpPr>
        <xdr:cNvPr id="267" name="直線コネクタ 266"/>
        <xdr:cNvCxnSpPr/>
      </xdr:nvCxnSpPr>
      <xdr:spPr>
        <a:xfrm>
          <a:off x="10388600" y="13567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107560</xdr:rowOff>
    </xdr:from>
    <xdr:ext cx="469744" cy="259045"/>
    <xdr:sp macro="" textlink="">
      <xdr:nvSpPr>
        <xdr:cNvPr id="268" name="【公営住宅】&#10;一人当たり面積平均値テキスト"/>
        <xdr:cNvSpPr txBox="1"/>
      </xdr:nvSpPr>
      <xdr:spPr>
        <a:xfrm>
          <a:off x="10566400" y="14166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0.912</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84683</xdr:rowOff>
    </xdr:from>
    <xdr:to>
      <xdr:col>15</xdr:col>
      <xdr:colOff>231775</xdr:colOff>
      <xdr:row>84</xdr:row>
      <xdr:rowOff>14833</xdr:rowOff>
    </xdr:to>
    <xdr:sp macro="" textlink="">
      <xdr:nvSpPr>
        <xdr:cNvPr id="269" name="フローチャート : 判断 268"/>
        <xdr:cNvSpPr/>
      </xdr:nvSpPr>
      <xdr:spPr>
        <a:xfrm>
          <a:off x="10426700" y="1431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54966</xdr:rowOff>
    </xdr:from>
    <xdr:to>
      <xdr:col>14</xdr:col>
      <xdr:colOff>79375</xdr:colOff>
      <xdr:row>84</xdr:row>
      <xdr:rowOff>156566</xdr:rowOff>
    </xdr:to>
    <xdr:sp macro="" textlink="">
      <xdr:nvSpPr>
        <xdr:cNvPr id="270" name="フローチャート : 判断 269"/>
        <xdr:cNvSpPr/>
      </xdr:nvSpPr>
      <xdr:spPr>
        <a:xfrm>
          <a:off x="9588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1" name="テキスト ボックス 27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2" name="テキスト ボックス 27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3" name="テキスト ボックス 27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4" name="テキスト ボックス 27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5" name="テキスト ボックス 27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84</xdr:row>
      <xdr:rowOff>125831</xdr:rowOff>
    </xdr:from>
    <xdr:to>
      <xdr:col>15</xdr:col>
      <xdr:colOff>231775</xdr:colOff>
      <xdr:row>85</xdr:row>
      <xdr:rowOff>55981</xdr:rowOff>
    </xdr:to>
    <xdr:sp macro="" textlink="">
      <xdr:nvSpPr>
        <xdr:cNvPr id="276" name="円/楕円 275"/>
        <xdr:cNvSpPr/>
      </xdr:nvSpPr>
      <xdr:spPr>
        <a:xfrm>
          <a:off x="10426700" y="1452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84</xdr:row>
      <xdr:rowOff>40758</xdr:rowOff>
    </xdr:from>
    <xdr:ext cx="469744" cy="259045"/>
    <xdr:sp macro="" textlink="">
      <xdr:nvSpPr>
        <xdr:cNvPr id="277" name="【公営住宅】&#10;一人当たり面積該当値テキスト"/>
        <xdr:cNvSpPr txBox="1"/>
      </xdr:nvSpPr>
      <xdr:spPr>
        <a:xfrm>
          <a:off x="10566400" y="14442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0.447</a:t>
          </a:r>
          <a:endParaRPr kumimoji="1" lang="ja-JP" altLang="en-US" sz="1000" b="1">
            <a:solidFill>
              <a:srgbClr val="FF0000"/>
            </a:solidFill>
            <a:latin typeface="ＭＳ Ｐゴシック"/>
          </a:endParaRPr>
        </a:p>
      </xdr:txBody>
    </xdr:sp>
    <xdr:clientData/>
  </xdr:oneCellAnchor>
  <xdr:twoCellAnchor>
    <xdr:from>
      <xdr:col>13</xdr:col>
      <xdr:colOff>663575</xdr:colOff>
      <xdr:row>84</xdr:row>
      <xdr:rowOff>128575</xdr:rowOff>
    </xdr:from>
    <xdr:to>
      <xdr:col>14</xdr:col>
      <xdr:colOff>79375</xdr:colOff>
      <xdr:row>85</xdr:row>
      <xdr:rowOff>58725</xdr:rowOff>
    </xdr:to>
    <xdr:sp macro="" textlink="">
      <xdr:nvSpPr>
        <xdr:cNvPr id="278" name="円/楕円 277"/>
        <xdr:cNvSpPr/>
      </xdr:nvSpPr>
      <xdr:spPr>
        <a:xfrm>
          <a:off x="9588500" y="1453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85</xdr:row>
      <xdr:rowOff>5181</xdr:rowOff>
    </xdr:from>
    <xdr:to>
      <xdr:col>15</xdr:col>
      <xdr:colOff>180975</xdr:colOff>
      <xdr:row>85</xdr:row>
      <xdr:rowOff>7925</xdr:rowOff>
    </xdr:to>
    <xdr:cxnSp macro="">
      <xdr:nvCxnSpPr>
        <xdr:cNvPr id="279" name="直線コネクタ 278"/>
        <xdr:cNvCxnSpPr/>
      </xdr:nvCxnSpPr>
      <xdr:spPr>
        <a:xfrm flipV="1">
          <a:off x="9639300" y="14578431"/>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83</xdr:row>
      <xdr:rowOff>1643</xdr:rowOff>
    </xdr:from>
    <xdr:ext cx="469744" cy="259045"/>
    <xdr:sp macro="" textlink="">
      <xdr:nvSpPr>
        <xdr:cNvPr id="280" name="n_1aveValue【公営住宅】&#10;一人当たり面積"/>
        <xdr:cNvSpPr txBox="1"/>
      </xdr:nvSpPr>
      <xdr:spPr>
        <a:xfrm>
          <a:off x="93917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0.602</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49852</xdr:rowOff>
    </xdr:from>
    <xdr:ext cx="469744" cy="259045"/>
    <xdr:sp macro="" textlink="">
      <xdr:nvSpPr>
        <xdr:cNvPr id="281" name="n_1mainValue【公営住宅】&#10;一人当たり面積"/>
        <xdr:cNvSpPr txBox="1"/>
      </xdr:nvSpPr>
      <xdr:spPr>
        <a:xfrm>
          <a:off x="9391727" y="1462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0.441</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2" name="正方形/長方形 2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3" name="正方形/長方形 2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4" name="正方形/長方形 2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5" name="正方形/長方形 2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6" name="正方形/長方形 2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7" name="正方形/長方形 2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8" name="正方形/長方形 2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9" name="正方形/長方形 288"/>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90" name="テキスト ボックス 289"/>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91" name="直線コネクタ 290"/>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292" name="テキスト ボックス 291"/>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109</xdr:row>
      <xdr:rowOff>35379</xdr:rowOff>
    </xdr:from>
    <xdr:to>
      <xdr:col>7</xdr:col>
      <xdr:colOff>638175</xdr:colOff>
      <xdr:row>109</xdr:row>
      <xdr:rowOff>35379</xdr:rowOff>
    </xdr:to>
    <xdr:cxnSp macro="">
      <xdr:nvCxnSpPr>
        <xdr:cNvPr id="293" name="直線コネクタ 292"/>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64606</xdr:rowOff>
    </xdr:from>
    <xdr:ext cx="403059" cy="259045"/>
    <xdr:sp macro="" textlink="">
      <xdr:nvSpPr>
        <xdr:cNvPr id="294" name="テキスト ボックス 293"/>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38.0</a:t>
          </a:r>
          <a:endParaRPr kumimoji="1" lang="ja-JP" altLang="en-US" sz="1000">
            <a:latin typeface="ＭＳ Ｐゴシック"/>
          </a:endParaRPr>
        </a:p>
      </xdr:txBody>
    </xdr:sp>
    <xdr:clientData/>
  </xdr:oneCellAnchor>
  <xdr:twoCellAnchor>
    <xdr:from>
      <xdr:col>1</xdr:col>
      <xdr:colOff>66675</xdr:colOff>
      <xdr:row>107</xdr:row>
      <xdr:rowOff>51707</xdr:rowOff>
    </xdr:from>
    <xdr:to>
      <xdr:col>7</xdr:col>
      <xdr:colOff>638175</xdr:colOff>
      <xdr:row>107</xdr:row>
      <xdr:rowOff>51707</xdr:rowOff>
    </xdr:to>
    <xdr:cxnSp macro="">
      <xdr:nvCxnSpPr>
        <xdr:cNvPr id="295" name="直線コネクタ 294"/>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80934</xdr:rowOff>
    </xdr:from>
    <xdr:ext cx="403059" cy="259045"/>
    <xdr:sp macro="" textlink="">
      <xdr:nvSpPr>
        <xdr:cNvPr id="296" name="テキスト ボックス 295"/>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68036</xdr:rowOff>
    </xdr:from>
    <xdr:to>
      <xdr:col>7</xdr:col>
      <xdr:colOff>638175</xdr:colOff>
      <xdr:row>105</xdr:row>
      <xdr:rowOff>68036</xdr:rowOff>
    </xdr:to>
    <xdr:cxnSp macro="">
      <xdr:nvCxnSpPr>
        <xdr:cNvPr id="297" name="直線コネクタ 296"/>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97263</xdr:rowOff>
    </xdr:from>
    <xdr:ext cx="403059" cy="259045"/>
    <xdr:sp macro="" textlink="">
      <xdr:nvSpPr>
        <xdr:cNvPr id="298" name="テキスト ボックス 297"/>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42.0</a:t>
          </a:r>
          <a:endParaRPr kumimoji="1" lang="ja-JP" altLang="en-US" sz="1000">
            <a:latin typeface="ＭＳ Ｐゴシック"/>
          </a:endParaRPr>
        </a:p>
      </xdr:txBody>
    </xdr:sp>
    <xdr:clientData/>
  </xdr:oneCellAnchor>
  <xdr:twoCellAnchor>
    <xdr:from>
      <xdr:col>1</xdr:col>
      <xdr:colOff>66675</xdr:colOff>
      <xdr:row>103</xdr:row>
      <xdr:rowOff>84364</xdr:rowOff>
    </xdr:from>
    <xdr:to>
      <xdr:col>7</xdr:col>
      <xdr:colOff>638175</xdr:colOff>
      <xdr:row>103</xdr:row>
      <xdr:rowOff>84364</xdr:rowOff>
    </xdr:to>
    <xdr:cxnSp macro="">
      <xdr:nvCxnSpPr>
        <xdr:cNvPr id="299" name="直線コネクタ 298"/>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113591</xdr:rowOff>
    </xdr:from>
    <xdr:ext cx="403059" cy="259045"/>
    <xdr:sp macro="" textlink="">
      <xdr:nvSpPr>
        <xdr:cNvPr id="300" name="テキスト ボックス 299"/>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44.0</a:t>
          </a:r>
          <a:endParaRPr kumimoji="1" lang="ja-JP" altLang="en-US" sz="1000">
            <a:latin typeface="ＭＳ Ｐゴシック"/>
          </a:endParaRPr>
        </a:p>
      </xdr:txBody>
    </xdr:sp>
    <xdr:clientData/>
  </xdr:oneCellAnchor>
  <xdr:twoCellAnchor>
    <xdr:from>
      <xdr:col>1</xdr:col>
      <xdr:colOff>66675</xdr:colOff>
      <xdr:row>101</xdr:row>
      <xdr:rowOff>100693</xdr:rowOff>
    </xdr:from>
    <xdr:to>
      <xdr:col>7</xdr:col>
      <xdr:colOff>638175</xdr:colOff>
      <xdr:row>101</xdr:row>
      <xdr:rowOff>100693</xdr:rowOff>
    </xdr:to>
    <xdr:cxnSp macro="">
      <xdr:nvCxnSpPr>
        <xdr:cNvPr id="301" name="直線コネクタ 300"/>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129920</xdr:rowOff>
    </xdr:from>
    <xdr:ext cx="403059" cy="259045"/>
    <xdr:sp macro="" textlink="">
      <xdr:nvSpPr>
        <xdr:cNvPr id="302" name="テキスト ボックス 301"/>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46.0</a:t>
          </a:r>
          <a:endParaRPr kumimoji="1" lang="ja-JP" altLang="en-US" sz="1000">
            <a:latin typeface="ＭＳ Ｐゴシック"/>
          </a:endParaRPr>
        </a:p>
      </xdr:txBody>
    </xdr:sp>
    <xdr:clientData/>
  </xdr:oneCellAnchor>
  <xdr:twoCellAnchor>
    <xdr:from>
      <xdr:col>1</xdr:col>
      <xdr:colOff>66675</xdr:colOff>
      <xdr:row>99</xdr:row>
      <xdr:rowOff>117021</xdr:rowOff>
    </xdr:from>
    <xdr:to>
      <xdr:col>7</xdr:col>
      <xdr:colOff>638175</xdr:colOff>
      <xdr:row>99</xdr:row>
      <xdr:rowOff>117021</xdr:rowOff>
    </xdr:to>
    <xdr:cxnSp macro="">
      <xdr:nvCxnSpPr>
        <xdr:cNvPr id="303" name="直線コネクタ 302"/>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98</xdr:row>
      <xdr:rowOff>146248</xdr:rowOff>
    </xdr:from>
    <xdr:ext cx="403059" cy="259045"/>
    <xdr:sp macro="" textlink="">
      <xdr:nvSpPr>
        <xdr:cNvPr id="304" name="テキスト ボックス 303"/>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48.0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305" name="直線コネクタ 30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96</xdr:row>
      <xdr:rowOff>162577</xdr:rowOff>
    </xdr:from>
    <xdr:ext cx="403059" cy="259045"/>
    <xdr:sp macro="" textlink="">
      <xdr:nvSpPr>
        <xdr:cNvPr id="306" name="テキスト ボックス 305"/>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307"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149679</xdr:rowOff>
    </xdr:from>
    <xdr:to>
      <xdr:col>6</xdr:col>
      <xdr:colOff>510540</xdr:colOff>
      <xdr:row>107</xdr:row>
      <xdr:rowOff>149679</xdr:rowOff>
    </xdr:to>
    <xdr:cxnSp macro="">
      <xdr:nvCxnSpPr>
        <xdr:cNvPr id="308" name="直線コネクタ 307"/>
        <xdr:cNvCxnSpPr/>
      </xdr:nvCxnSpPr>
      <xdr:spPr>
        <a:xfrm flipV="1">
          <a:off x="4634865" y="1712322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153506</xdr:rowOff>
    </xdr:from>
    <xdr:ext cx="405111" cy="259045"/>
    <xdr:sp macro="" textlink="">
      <xdr:nvSpPr>
        <xdr:cNvPr id="309" name="【港湾・漁港】&#10;有形固定資産減価償却率最小値テキスト"/>
        <xdr:cNvSpPr txBox="1"/>
      </xdr:nvSpPr>
      <xdr:spPr>
        <a:xfrm>
          <a:off x="4724400" y="1849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a:t>
          </a:r>
          <a:endParaRPr kumimoji="1" lang="ja-JP" altLang="en-US" sz="1000" b="1">
            <a:latin typeface="ＭＳ Ｐゴシック"/>
          </a:endParaRPr>
        </a:p>
      </xdr:txBody>
    </xdr:sp>
    <xdr:clientData/>
  </xdr:oneCellAnchor>
  <xdr:twoCellAnchor>
    <xdr:from>
      <xdr:col>6</xdr:col>
      <xdr:colOff>422275</xdr:colOff>
      <xdr:row>107</xdr:row>
      <xdr:rowOff>149679</xdr:rowOff>
    </xdr:from>
    <xdr:to>
      <xdr:col>6</xdr:col>
      <xdr:colOff>600075</xdr:colOff>
      <xdr:row>107</xdr:row>
      <xdr:rowOff>149679</xdr:rowOff>
    </xdr:to>
    <xdr:cxnSp macro="">
      <xdr:nvCxnSpPr>
        <xdr:cNvPr id="310" name="直線コネクタ 309"/>
        <xdr:cNvCxnSpPr/>
      </xdr:nvCxnSpPr>
      <xdr:spPr>
        <a:xfrm>
          <a:off x="4546600" y="184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96356</xdr:rowOff>
    </xdr:from>
    <xdr:ext cx="405111" cy="259045"/>
    <xdr:sp macro="" textlink="">
      <xdr:nvSpPr>
        <xdr:cNvPr id="311" name="【港湾・漁港】&#10;有形固定資産減価償却率最大値テキスト"/>
        <xdr:cNvSpPr txBox="1"/>
      </xdr:nvSpPr>
      <xdr:spPr>
        <a:xfrm>
          <a:off x="4724400" y="1689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47.8</a:t>
          </a:r>
          <a:endParaRPr kumimoji="1" lang="ja-JP" altLang="en-US" sz="1000" b="1">
            <a:latin typeface="ＭＳ Ｐゴシック"/>
          </a:endParaRPr>
        </a:p>
      </xdr:txBody>
    </xdr:sp>
    <xdr:clientData/>
  </xdr:oneCellAnchor>
  <xdr:twoCellAnchor>
    <xdr:from>
      <xdr:col>6</xdr:col>
      <xdr:colOff>422275</xdr:colOff>
      <xdr:row>99</xdr:row>
      <xdr:rowOff>149679</xdr:rowOff>
    </xdr:from>
    <xdr:to>
      <xdr:col>6</xdr:col>
      <xdr:colOff>600075</xdr:colOff>
      <xdr:row>99</xdr:row>
      <xdr:rowOff>149679</xdr:rowOff>
    </xdr:to>
    <xdr:cxnSp macro="">
      <xdr:nvCxnSpPr>
        <xdr:cNvPr id="312" name="直線コネクタ 311"/>
        <xdr:cNvCxnSpPr/>
      </xdr:nvCxnSpPr>
      <xdr:spPr>
        <a:xfrm>
          <a:off x="4546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100</xdr:row>
      <xdr:rowOff>7456</xdr:rowOff>
    </xdr:from>
    <xdr:ext cx="405111" cy="259045"/>
    <xdr:sp macro="" textlink="">
      <xdr:nvSpPr>
        <xdr:cNvPr id="313" name="【港湾・漁港】&#10;有形固定資産減価償却率平均値テキスト"/>
        <xdr:cNvSpPr txBox="1"/>
      </xdr:nvSpPr>
      <xdr:spPr>
        <a:xfrm>
          <a:off x="4724400" y="171524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a:t>
          </a:r>
          <a:endParaRPr kumimoji="1" lang="ja-JP" altLang="en-US" sz="1000" b="1">
            <a:solidFill>
              <a:srgbClr val="000080"/>
            </a:solidFill>
            <a:latin typeface="ＭＳ Ｐゴシック"/>
          </a:endParaRPr>
        </a:p>
      </xdr:txBody>
    </xdr:sp>
    <xdr:clientData/>
  </xdr:oneCellAnchor>
  <xdr:twoCellAnchor>
    <xdr:from>
      <xdr:col>6</xdr:col>
      <xdr:colOff>460375</xdr:colOff>
      <xdr:row>100</xdr:row>
      <xdr:rowOff>156029</xdr:rowOff>
    </xdr:from>
    <xdr:to>
      <xdr:col>6</xdr:col>
      <xdr:colOff>561975</xdr:colOff>
      <xdr:row>101</xdr:row>
      <xdr:rowOff>86179</xdr:rowOff>
    </xdr:to>
    <xdr:sp macro="" textlink="">
      <xdr:nvSpPr>
        <xdr:cNvPr id="314" name="フローチャート : 判断 313"/>
        <xdr:cNvSpPr/>
      </xdr:nvSpPr>
      <xdr:spPr>
        <a:xfrm>
          <a:off x="4584700" y="1730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105</xdr:row>
      <xdr:rowOff>147864</xdr:rowOff>
    </xdr:from>
    <xdr:to>
      <xdr:col>5</xdr:col>
      <xdr:colOff>409575</xdr:colOff>
      <xdr:row>106</xdr:row>
      <xdr:rowOff>78014</xdr:rowOff>
    </xdr:to>
    <xdr:sp macro="" textlink="">
      <xdr:nvSpPr>
        <xdr:cNvPr id="315" name="フローチャート : 判断 314"/>
        <xdr:cNvSpPr/>
      </xdr:nvSpPr>
      <xdr:spPr>
        <a:xfrm>
          <a:off x="3746500" y="1815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316" name="テキスト ボックス 3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17" name="テキスト ボックス 3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18" name="テキスト ボックス 3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19" name="テキスト ボックス 3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20" name="テキスト ボックス 3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107</xdr:row>
      <xdr:rowOff>98879</xdr:rowOff>
    </xdr:from>
    <xdr:to>
      <xdr:col>6</xdr:col>
      <xdr:colOff>561975</xdr:colOff>
      <xdr:row>108</xdr:row>
      <xdr:rowOff>29029</xdr:rowOff>
    </xdr:to>
    <xdr:sp macro="" textlink="">
      <xdr:nvSpPr>
        <xdr:cNvPr id="321" name="円/楕円 320"/>
        <xdr:cNvSpPr/>
      </xdr:nvSpPr>
      <xdr:spPr>
        <a:xfrm>
          <a:off x="45847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107</xdr:row>
      <xdr:rowOff>13806</xdr:rowOff>
    </xdr:from>
    <xdr:ext cx="405111" cy="259045"/>
    <xdr:sp macro="" textlink="">
      <xdr:nvSpPr>
        <xdr:cNvPr id="322" name="【港湾・漁港】&#10;有形固定資産減価償却率該当値テキスト"/>
        <xdr:cNvSpPr txBox="1"/>
      </xdr:nvSpPr>
      <xdr:spPr>
        <a:xfrm>
          <a:off x="4724400" y="1835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39.4</a:t>
          </a:r>
          <a:endParaRPr kumimoji="1" lang="ja-JP" altLang="en-US" sz="1000" b="1">
            <a:solidFill>
              <a:srgbClr val="FF0000"/>
            </a:solidFill>
            <a:latin typeface="ＭＳ Ｐゴシック"/>
          </a:endParaRPr>
        </a:p>
      </xdr:txBody>
    </xdr:sp>
    <xdr:clientData/>
  </xdr:oneCellAnchor>
  <xdr:twoCellAnchor>
    <xdr:from>
      <xdr:col>5</xdr:col>
      <xdr:colOff>307975</xdr:colOff>
      <xdr:row>109</xdr:row>
      <xdr:rowOff>907</xdr:rowOff>
    </xdr:from>
    <xdr:to>
      <xdr:col>5</xdr:col>
      <xdr:colOff>409575</xdr:colOff>
      <xdr:row>109</xdr:row>
      <xdr:rowOff>102507</xdr:rowOff>
    </xdr:to>
    <xdr:sp macro="" textlink="">
      <xdr:nvSpPr>
        <xdr:cNvPr id="323" name="円/楕円 322"/>
        <xdr:cNvSpPr/>
      </xdr:nvSpPr>
      <xdr:spPr>
        <a:xfrm>
          <a:off x="3746500" y="186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107</xdr:row>
      <xdr:rowOff>149679</xdr:rowOff>
    </xdr:from>
    <xdr:to>
      <xdr:col>6</xdr:col>
      <xdr:colOff>511175</xdr:colOff>
      <xdr:row>109</xdr:row>
      <xdr:rowOff>51707</xdr:rowOff>
    </xdr:to>
    <xdr:cxnSp macro="">
      <xdr:nvCxnSpPr>
        <xdr:cNvPr id="324" name="直線コネクタ 323"/>
        <xdr:cNvCxnSpPr/>
      </xdr:nvCxnSpPr>
      <xdr:spPr>
        <a:xfrm flipV="1">
          <a:off x="3797300" y="18494829"/>
          <a:ext cx="8382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104</xdr:row>
      <xdr:rowOff>94541</xdr:rowOff>
    </xdr:from>
    <xdr:ext cx="405111" cy="259045"/>
    <xdr:sp macro="" textlink="">
      <xdr:nvSpPr>
        <xdr:cNvPr id="325" name="n_1aveValue【港湾・漁港】&#10;有形固定資産減価償却率"/>
        <xdr:cNvSpPr txBox="1"/>
      </xdr:nvSpPr>
      <xdr:spPr>
        <a:xfrm>
          <a:off x="3582043" y="1792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a:t>
          </a:r>
          <a:endParaRPr kumimoji="1" lang="ja-JP" altLang="en-US" sz="1000" b="1">
            <a:solidFill>
              <a:srgbClr val="000080"/>
            </a:solidFill>
            <a:latin typeface="ＭＳ Ｐゴシック"/>
          </a:endParaRPr>
        </a:p>
      </xdr:txBody>
    </xdr:sp>
    <xdr:clientData/>
  </xdr:oneCellAnchor>
  <xdr:oneCellAnchor>
    <xdr:from>
      <xdr:col>5</xdr:col>
      <xdr:colOff>143518</xdr:colOff>
      <xdr:row>109</xdr:row>
      <xdr:rowOff>93634</xdr:rowOff>
    </xdr:from>
    <xdr:ext cx="405111" cy="259045"/>
    <xdr:sp macro="" textlink="">
      <xdr:nvSpPr>
        <xdr:cNvPr id="326" name="n_1mainValue【港湾・漁港】&#10;有形固定資産減価償却率"/>
        <xdr:cNvSpPr txBox="1"/>
      </xdr:nvSpPr>
      <xdr:spPr>
        <a:xfrm>
          <a:off x="3582043" y="18781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27" name="正方形/長方形 3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28" name="正方形/長方形 32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29" name="正方形/長方形 32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30" name="正方形/長方形 32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31" name="正方形/長方形 33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32" name="正方形/長方形 33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33" name="正方形/長方形 33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34" name="正方形/長方形 33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35" name="テキスト ボックス 33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36" name="直線コネクタ 33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337" name="直線コネクタ 33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108</xdr:row>
      <xdr:rowOff>10177</xdr:rowOff>
    </xdr:from>
    <xdr:ext cx="248786" cy="259045"/>
    <xdr:sp macro="" textlink="">
      <xdr:nvSpPr>
        <xdr:cNvPr id="338" name="テキスト ボックス 337"/>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39" name="直線コネクタ 33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105</xdr:row>
      <xdr:rowOff>143527</xdr:rowOff>
    </xdr:from>
    <xdr:ext cx="531299" cy="259045"/>
    <xdr:sp macro="" textlink="">
      <xdr:nvSpPr>
        <xdr:cNvPr id="340" name="テキスト ボックス 339"/>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41" name="直線コネクタ 34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103</xdr:row>
      <xdr:rowOff>105427</xdr:rowOff>
    </xdr:from>
    <xdr:ext cx="531299" cy="259045"/>
    <xdr:sp macro="" textlink="">
      <xdr:nvSpPr>
        <xdr:cNvPr id="342" name="テキスト ボックス 341"/>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43" name="直線コネクタ 34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101</xdr:row>
      <xdr:rowOff>67327</xdr:rowOff>
    </xdr:from>
    <xdr:ext cx="531299" cy="259045"/>
    <xdr:sp macro="" textlink="">
      <xdr:nvSpPr>
        <xdr:cNvPr id="344" name="テキスト ボックス 343"/>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45" name="直線コネクタ 34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99</xdr:row>
      <xdr:rowOff>29227</xdr:rowOff>
    </xdr:from>
    <xdr:ext cx="531299" cy="259045"/>
    <xdr:sp macro="" textlink="">
      <xdr:nvSpPr>
        <xdr:cNvPr id="346" name="テキスト ボックス 345"/>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47" name="直線コネクタ 34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162577</xdr:rowOff>
    </xdr:from>
    <xdr:ext cx="595419" cy="259045"/>
    <xdr:sp macro="" textlink="">
      <xdr:nvSpPr>
        <xdr:cNvPr id="348" name="テキスト ボックス 347"/>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49"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78029</xdr:rowOff>
    </xdr:from>
    <xdr:to>
      <xdr:col>15</xdr:col>
      <xdr:colOff>180340</xdr:colOff>
      <xdr:row>107</xdr:row>
      <xdr:rowOff>118911</xdr:rowOff>
    </xdr:to>
    <xdr:cxnSp macro="">
      <xdr:nvCxnSpPr>
        <xdr:cNvPr id="350" name="直線コネクタ 349"/>
        <xdr:cNvCxnSpPr/>
      </xdr:nvCxnSpPr>
      <xdr:spPr>
        <a:xfrm flipV="1">
          <a:off x="10476865" y="17394479"/>
          <a:ext cx="0" cy="106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122738</xdr:rowOff>
    </xdr:from>
    <xdr:ext cx="534377" cy="259045"/>
    <xdr:sp macro="" textlink="">
      <xdr:nvSpPr>
        <xdr:cNvPr id="351" name="【港湾・漁港】&#10;一人当たり有形固定資産（償却資産）額最小値テキスト"/>
        <xdr:cNvSpPr txBox="1"/>
      </xdr:nvSpPr>
      <xdr:spPr>
        <a:xfrm>
          <a:off x="10566400" y="1846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10,758</a:t>
          </a:r>
          <a:endParaRPr kumimoji="1" lang="ja-JP" altLang="en-US" sz="1000" b="1">
            <a:latin typeface="ＭＳ Ｐゴシック"/>
          </a:endParaRPr>
        </a:p>
      </xdr:txBody>
    </xdr:sp>
    <xdr:clientData/>
  </xdr:oneCellAnchor>
  <xdr:twoCellAnchor>
    <xdr:from>
      <xdr:col>15</xdr:col>
      <xdr:colOff>92075</xdr:colOff>
      <xdr:row>107</xdr:row>
      <xdr:rowOff>118911</xdr:rowOff>
    </xdr:from>
    <xdr:to>
      <xdr:col>15</xdr:col>
      <xdr:colOff>269875</xdr:colOff>
      <xdr:row>107</xdr:row>
      <xdr:rowOff>118911</xdr:rowOff>
    </xdr:to>
    <xdr:cxnSp macro="">
      <xdr:nvCxnSpPr>
        <xdr:cNvPr id="352" name="直線コネクタ 351"/>
        <xdr:cNvCxnSpPr/>
      </xdr:nvCxnSpPr>
      <xdr:spPr>
        <a:xfrm>
          <a:off x="10388600" y="1846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100</xdr:row>
      <xdr:rowOff>24706</xdr:rowOff>
    </xdr:from>
    <xdr:ext cx="534377" cy="259045"/>
    <xdr:sp macro="" textlink="">
      <xdr:nvSpPr>
        <xdr:cNvPr id="353" name="【港湾・漁港】&#10;一人当たり有形固定資産（償却資産）額最大値テキスト"/>
        <xdr:cNvSpPr txBox="1"/>
      </xdr:nvSpPr>
      <xdr:spPr>
        <a:xfrm>
          <a:off x="10566400" y="1716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66,904</a:t>
          </a:r>
          <a:endParaRPr kumimoji="1" lang="ja-JP" altLang="en-US" sz="1000" b="1">
            <a:latin typeface="ＭＳ Ｐゴシック"/>
          </a:endParaRPr>
        </a:p>
      </xdr:txBody>
    </xdr:sp>
    <xdr:clientData/>
  </xdr:oneCellAnchor>
  <xdr:twoCellAnchor>
    <xdr:from>
      <xdr:col>15</xdr:col>
      <xdr:colOff>92075</xdr:colOff>
      <xdr:row>101</xdr:row>
      <xdr:rowOff>78029</xdr:rowOff>
    </xdr:from>
    <xdr:to>
      <xdr:col>15</xdr:col>
      <xdr:colOff>269875</xdr:colOff>
      <xdr:row>101</xdr:row>
      <xdr:rowOff>78029</xdr:rowOff>
    </xdr:to>
    <xdr:cxnSp macro="">
      <xdr:nvCxnSpPr>
        <xdr:cNvPr id="354" name="直線コネクタ 353"/>
        <xdr:cNvCxnSpPr/>
      </xdr:nvCxnSpPr>
      <xdr:spPr>
        <a:xfrm>
          <a:off x="10388600" y="17394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74319</xdr:rowOff>
    </xdr:from>
    <xdr:ext cx="534377" cy="259045"/>
    <xdr:sp macro="" textlink="">
      <xdr:nvSpPr>
        <xdr:cNvPr id="355" name="【港湾・漁港】&#10;一人当たり有形固定資産（償却資産）額平均値テキスト"/>
        <xdr:cNvSpPr txBox="1"/>
      </xdr:nvSpPr>
      <xdr:spPr>
        <a:xfrm>
          <a:off x="10566400" y="17905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29,633</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51442</xdr:rowOff>
    </xdr:from>
    <xdr:to>
      <xdr:col>15</xdr:col>
      <xdr:colOff>231775</xdr:colOff>
      <xdr:row>105</xdr:row>
      <xdr:rowOff>153042</xdr:rowOff>
    </xdr:to>
    <xdr:sp macro="" textlink="">
      <xdr:nvSpPr>
        <xdr:cNvPr id="356" name="フローチャート : 判断 355"/>
        <xdr:cNvSpPr/>
      </xdr:nvSpPr>
      <xdr:spPr>
        <a:xfrm>
          <a:off x="10426700" y="180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106</xdr:row>
      <xdr:rowOff>50888</xdr:rowOff>
    </xdr:from>
    <xdr:to>
      <xdr:col>14</xdr:col>
      <xdr:colOff>79375</xdr:colOff>
      <xdr:row>106</xdr:row>
      <xdr:rowOff>152488</xdr:rowOff>
    </xdr:to>
    <xdr:sp macro="" textlink="">
      <xdr:nvSpPr>
        <xdr:cNvPr id="357" name="フローチャート : 判断 356"/>
        <xdr:cNvSpPr/>
      </xdr:nvSpPr>
      <xdr:spPr>
        <a:xfrm>
          <a:off x="9588500" y="1822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58" name="テキスト ボックス 35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59" name="テキスト ボックス 35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60" name="テキスト ボックス 35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61" name="テキスト ボックス 36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62" name="テキスト ボックス 36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107</xdr:row>
      <xdr:rowOff>19019</xdr:rowOff>
    </xdr:from>
    <xdr:to>
      <xdr:col>15</xdr:col>
      <xdr:colOff>231775</xdr:colOff>
      <xdr:row>107</xdr:row>
      <xdr:rowOff>120619</xdr:rowOff>
    </xdr:to>
    <xdr:sp macro="" textlink="">
      <xdr:nvSpPr>
        <xdr:cNvPr id="363" name="円/楕円 362"/>
        <xdr:cNvSpPr/>
      </xdr:nvSpPr>
      <xdr:spPr>
        <a:xfrm>
          <a:off x="10426700" y="1836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105396</xdr:rowOff>
    </xdr:from>
    <xdr:ext cx="534377" cy="259045"/>
    <xdr:sp macro="" textlink="">
      <xdr:nvSpPr>
        <xdr:cNvPr id="364" name="【港湾・漁港】&#10;一人当たり有形固定資産（償却資産）額該当値テキスト"/>
        <xdr:cNvSpPr txBox="1"/>
      </xdr:nvSpPr>
      <xdr:spPr>
        <a:xfrm>
          <a:off x="10566400" y="1827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13,335</a:t>
          </a:r>
          <a:endParaRPr kumimoji="1" lang="ja-JP" altLang="en-US" sz="1000" b="1">
            <a:solidFill>
              <a:srgbClr val="FF0000"/>
            </a:solidFill>
            <a:latin typeface="ＭＳ Ｐゴシック"/>
          </a:endParaRPr>
        </a:p>
      </xdr:txBody>
    </xdr:sp>
    <xdr:clientData/>
  </xdr:oneCellAnchor>
  <xdr:twoCellAnchor>
    <xdr:from>
      <xdr:col>13</xdr:col>
      <xdr:colOff>663575</xdr:colOff>
      <xdr:row>107</xdr:row>
      <xdr:rowOff>24961</xdr:rowOff>
    </xdr:from>
    <xdr:to>
      <xdr:col>14</xdr:col>
      <xdr:colOff>79375</xdr:colOff>
      <xdr:row>107</xdr:row>
      <xdr:rowOff>126561</xdr:rowOff>
    </xdr:to>
    <xdr:sp macro="" textlink="">
      <xdr:nvSpPr>
        <xdr:cNvPr id="365" name="円/楕円 364"/>
        <xdr:cNvSpPr/>
      </xdr:nvSpPr>
      <xdr:spPr>
        <a:xfrm>
          <a:off x="9588500" y="1837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107</xdr:row>
      <xdr:rowOff>69819</xdr:rowOff>
    </xdr:from>
    <xdr:to>
      <xdr:col>15</xdr:col>
      <xdr:colOff>180975</xdr:colOff>
      <xdr:row>107</xdr:row>
      <xdr:rowOff>75761</xdr:rowOff>
    </xdr:to>
    <xdr:cxnSp macro="">
      <xdr:nvCxnSpPr>
        <xdr:cNvPr id="366" name="直線コネクタ 365"/>
        <xdr:cNvCxnSpPr/>
      </xdr:nvCxnSpPr>
      <xdr:spPr>
        <a:xfrm flipV="1">
          <a:off x="9639300" y="18414969"/>
          <a:ext cx="8382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434486</xdr:colOff>
      <xdr:row>104</xdr:row>
      <xdr:rowOff>169015</xdr:rowOff>
    </xdr:from>
    <xdr:ext cx="534377" cy="259045"/>
    <xdr:sp macro="" textlink="">
      <xdr:nvSpPr>
        <xdr:cNvPr id="367" name="n_1aveValue【港湾・漁港】&#10;一人当たり有形固定資産（償却資産）額"/>
        <xdr:cNvSpPr txBox="1"/>
      </xdr:nvSpPr>
      <xdr:spPr>
        <a:xfrm>
          <a:off x="9359411" y="1799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20,662</a:t>
          </a:r>
          <a:endParaRPr kumimoji="1" lang="ja-JP" altLang="en-US" sz="1000" b="1">
            <a:solidFill>
              <a:srgbClr val="000080"/>
            </a:solidFill>
            <a:latin typeface="ＭＳ Ｐゴシック"/>
          </a:endParaRPr>
        </a:p>
      </xdr:txBody>
    </xdr:sp>
    <xdr:clientData/>
  </xdr:oneCellAnchor>
  <xdr:oneCellAnchor>
    <xdr:from>
      <xdr:col>13</xdr:col>
      <xdr:colOff>434486</xdr:colOff>
      <xdr:row>107</xdr:row>
      <xdr:rowOff>117688</xdr:rowOff>
    </xdr:from>
    <xdr:ext cx="534377" cy="259045"/>
    <xdr:sp macro="" textlink="">
      <xdr:nvSpPr>
        <xdr:cNvPr id="368" name="n_1mainValue【港湾・漁港】&#10;一人当たり有形固定資産（償却資産）額"/>
        <xdr:cNvSpPr txBox="1"/>
      </xdr:nvSpPr>
      <xdr:spPr>
        <a:xfrm>
          <a:off x="9359411" y="1846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13,023</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69" name="正方形/長方形 36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70" name="正方形/長方形 36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71" name="正方形/長方形 37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72" name="正方形/長方形 37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73" name="正方形/長方形 37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74" name="正方形/長方形 37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75" name="正方形/長方形 37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76" name="正方形/長方形 37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77" name="テキスト ボックス 37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78" name="直線コネクタ 37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79" name="テキスト ボックス 378"/>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42</xdr:row>
      <xdr:rowOff>92528</xdr:rowOff>
    </xdr:from>
    <xdr:to>
      <xdr:col>24</xdr:col>
      <xdr:colOff>644525</xdr:colOff>
      <xdr:row>42</xdr:row>
      <xdr:rowOff>92528</xdr:rowOff>
    </xdr:to>
    <xdr:cxnSp macro="">
      <xdr:nvCxnSpPr>
        <xdr:cNvPr id="380" name="直線コネクタ 379"/>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121755</xdr:rowOff>
    </xdr:from>
    <xdr:ext cx="403059" cy="259045"/>
    <xdr:sp macro="" textlink="">
      <xdr:nvSpPr>
        <xdr:cNvPr id="381" name="テキスト ボックス 380"/>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82" name="直線コネクタ 381"/>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83" name="テキスト ボックス 382"/>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84" name="直線コネクタ 383"/>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85" name="テキスト ボックス 384"/>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86" name="直線コネクタ 385"/>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87" name="テキスト ボックス 386"/>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88" name="直線コネクタ 387"/>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89" name="テキスト ボックス 388"/>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90" name="直線コネクタ 389"/>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31949</xdr:rowOff>
    </xdr:from>
    <xdr:ext cx="403059" cy="259045"/>
    <xdr:sp macro="" textlink="">
      <xdr:nvSpPr>
        <xdr:cNvPr id="391" name="テキスト ボックス 390"/>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92" name="直線コネクタ 39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93" name="テキスト ボックス 39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9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143147</xdr:rowOff>
    </xdr:from>
    <xdr:to>
      <xdr:col>23</xdr:col>
      <xdr:colOff>516889</xdr:colOff>
      <xdr:row>42</xdr:row>
      <xdr:rowOff>118654</xdr:rowOff>
    </xdr:to>
    <xdr:cxnSp macro="">
      <xdr:nvCxnSpPr>
        <xdr:cNvPr id="395" name="直線コネクタ 394"/>
        <xdr:cNvCxnSpPr/>
      </xdr:nvCxnSpPr>
      <xdr:spPr>
        <a:xfrm flipV="1">
          <a:off x="16318864" y="5800997"/>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122481</xdr:rowOff>
    </xdr:from>
    <xdr:ext cx="405111" cy="259045"/>
    <xdr:sp macro="" textlink="">
      <xdr:nvSpPr>
        <xdr:cNvPr id="396" name="【認定こども園・幼稚園・保育所】&#10;有形固定資産減価償却率最小値テキスト"/>
        <xdr:cNvSpPr txBox="1"/>
      </xdr:nvSpPr>
      <xdr:spPr>
        <a:xfrm>
          <a:off x="16408400" y="732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a:t>
          </a:r>
          <a:endParaRPr kumimoji="1" lang="ja-JP" altLang="en-US" sz="1000" b="1">
            <a:latin typeface="ＭＳ Ｐゴシック"/>
          </a:endParaRPr>
        </a:p>
      </xdr:txBody>
    </xdr:sp>
    <xdr:clientData/>
  </xdr:oneCellAnchor>
  <xdr:twoCellAnchor>
    <xdr:from>
      <xdr:col>23</xdr:col>
      <xdr:colOff>428625</xdr:colOff>
      <xdr:row>42</xdr:row>
      <xdr:rowOff>118654</xdr:rowOff>
    </xdr:from>
    <xdr:to>
      <xdr:col>23</xdr:col>
      <xdr:colOff>606425</xdr:colOff>
      <xdr:row>42</xdr:row>
      <xdr:rowOff>118654</xdr:rowOff>
    </xdr:to>
    <xdr:cxnSp macro="">
      <xdr:nvCxnSpPr>
        <xdr:cNvPr id="397" name="直線コネクタ 396"/>
        <xdr:cNvCxnSpPr/>
      </xdr:nvCxnSpPr>
      <xdr:spPr>
        <a:xfrm>
          <a:off x="16230600" y="731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89824</xdr:rowOff>
    </xdr:from>
    <xdr:ext cx="405111" cy="259045"/>
    <xdr:sp macro="" textlink="">
      <xdr:nvSpPr>
        <xdr:cNvPr id="398" name="【認定こども園・幼稚園・保育所】&#10;有形固定資産減価償却率最大値テキスト"/>
        <xdr:cNvSpPr txBox="1"/>
      </xdr:nvSpPr>
      <xdr:spPr>
        <a:xfrm>
          <a:off x="16408400" y="5576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85.7</a:t>
          </a:r>
          <a:endParaRPr kumimoji="1" lang="ja-JP" altLang="en-US" sz="1000" b="1">
            <a:latin typeface="ＭＳ Ｐゴシック"/>
          </a:endParaRPr>
        </a:p>
      </xdr:txBody>
    </xdr:sp>
    <xdr:clientData/>
  </xdr:oneCellAnchor>
  <xdr:twoCellAnchor>
    <xdr:from>
      <xdr:col>23</xdr:col>
      <xdr:colOff>428625</xdr:colOff>
      <xdr:row>33</xdr:row>
      <xdr:rowOff>143147</xdr:rowOff>
    </xdr:from>
    <xdr:to>
      <xdr:col>23</xdr:col>
      <xdr:colOff>606425</xdr:colOff>
      <xdr:row>33</xdr:row>
      <xdr:rowOff>143147</xdr:rowOff>
    </xdr:to>
    <xdr:cxnSp macro="">
      <xdr:nvCxnSpPr>
        <xdr:cNvPr id="399" name="直線コネクタ 398"/>
        <xdr:cNvCxnSpPr/>
      </xdr:nvCxnSpPr>
      <xdr:spPr>
        <a:xfrm>
          <a:off x="16230600" y="580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26687</xdr:rowOff>
    </xdr:from>
    <xdr:ext cx="405111" cy="259045"/>
    <xdr:sp macro="" textlink="">
      <xdr:nvSpPr>
        <xdr:cNvPr id="400" name="【認定こども園・幼稚園・保育所】&#10;有形固定資産減価償却率平均値テキスト"/>
        <xdr:cNvSpPr txBox="1"/>
      </xdr:nvSpPr>
      <xdr:spPr>
        <a:xfrm>
          <a:off x="16408400" y="6884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23</xdr:col>
      <xdr:colOff>466725</xdr:colOff>
      <xdr:row>40</xdr:row>
      <xdr:rowOff>48260</xdr:rowOff>
    </xdr:from>
    <xdr:to>
      <xdr:col>23</xdr:col>
      <xdr:colOff>568325</xdr:colOff>
      <xdr:row>40</xdr:row>
      <xdr:rowOff>149860</xdr:rowOff>
    </xdr:to>
    <xdr:sp macro="" textlink="">
      <xdr:nvSpPr>
        <xdr:cNvPr id="401" name="フローチャート : 判断 400"/>
        <xdr:cNvSpPr/>
      </xdr:nvSpPr>
      <xdr:spPr>
        <a:xfrm>
          <a:off x="16268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39</xdr:row>
      <xdr:rowOff>23767</xdr:rowOff>
    </xdr:from>
    <xdr:to>
      <xdr:col>22</xdr:col>
      <xdr:colOff>415925</xdr:colOff>
      <xdr:row>39</xdr:row>
      <xdr:rowOff>125367</xdr:rowOff>
    </xdr:to>
    <xdr:sp macro="" textlink="">
      <xdr:nvSpPr>
        <xdr:cNvPr id="402" name="フローチャート : 判断 401"/>
        <xdr:cNvSpPr/>
      </xdr:nvSpPr>
      <xdr:spPr>
        <a:xfrm>
          <a:off x="15430500" y="671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403" name="テキスト ボックス 40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404" name="テキスト ボックス 40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405" name="テキスト ボックス 40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406" name="テキスト ボックス 40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407" name="テキスト ボックス 40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39</xdr:row>
      <xdr:rowOff>105410</xdr:rowOff>
    </xdr:from>
    <xdr:to>
      <xdr:col>23</xdr:col>
      <xdr:colOff>568325</xdr:colOff>
      <xdr:row>40</xdr:row>
      <xdr:rowOff>35560</xdr:rowOff>
    </xdr:to>
    <xdr:sp macro="" textlink="">
      <xdr:nvSpPr>
        <xdr:cNvPr id="408" name="円/楕円 407"/>
        <xdr:cNvSpPr/>
      </xdr:nvSpPr>
      <xdr:spPr>
        <a:xfrm>
          <a:off x="16268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38</xdr:row>
      <xdr:rowOff>128287</xdr:rowOff>
    </xdr:from>
    <xdr:ext cx="405111" cy="259045"/>
    <xdr:sp macro="" textlink="">
      <xdr:nvSpPr>
        <xdr:cNvPr id="409" name="【認定こども園・幼稚園・保育所】&#10;有形固定資産減価償却率該当値テキスト"/>
        <xdr:cNvSpPr txBox="1"/>
      </xdr:nvSpPr>
      <xdr:spPr>
        <a:xfrm>
          <a:off x="16408400" y="6643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53.8</a:t>
          </a:r>
          <a:endParaRPr kumimoji="1" lang="ja-JP" altLang="en-US" sz="1000" b="1">
            <a:solidFill>
              <a:srgbClr val="FF0000"/>
            </a:solidFill>
            <a:latin typeface="ＭＳ Ｐゴシック"/>
          </a:endParaRPr>
        </a:p>
      </xdr:txBody>
    </xdr:sp>
    <xdr:clientData/>
  </xdr:oneCellAnchor>
  <xdr:twoCellAnchor>
    <xdr:from>
      <xdr:col>22</xdr:col>
      <xdr:colOff>314325</xdr:colOff>
      <xdr:row>40</xdr:row>
      <xdr:rowOff>38463</xdr:rowOff>
    </xdr:from>
    <xdr:to>
      <xdr:col>22</xdr:col>
      <xdr:colOff>415925</xdr:colOff>
      <xdr:row>40</xdr:row>
      <xdr:rowOff>140063</xdr:rowOff>
    </xdr:to>
    <xdr:sp macro="" textlink="">
      <xdr:nvSpPr>
        <xdr:cNvPr id="410" name="円/楕円 409"/>
        <xdr:cNvSpPr/>
      </xdr:nvSpPr>
      <xdr:spPr>
        <a:xfrm>
          <a:off x="15430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39</xdr:row>
      <xdr:rowOff>156210</xdr:rowOff>
    </xdr:from>
    <xdr:to>
      <xdr:col>23</xdr:col>
      <xdr:colOff>517525</xdr:colOff>
      <xdr:row>40</xdr:row>
      <xdr:rowOff>89263</xdr:rowOff>
    </xdr:to>
    <xdr:cxnSp macro="">
      <xdr:nvCxnSpPr>
        <xdr:cNvPr id="411" name="直線コネクタ 410"/>
        <xdr:cNvCxnSpPr/>
      </xdr:nvCxnSpPr>
      <xdr:spPr>
        <a:xfrm flipV="1">
          <a:off x="15481300" y="6842760"/>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37</xdr:row>
      <xdr:rowOff>141894</xdr:rowOff>
    </xdr:from>
    <xdr:ext cx="405111" cy="259045"/>
    <xdr:sp macro="" textlink="">
      <xdr:nvSpPr>
        <xdr:cNvPr id="412" name="n_1aveValue【認定こども園・幼稚園・保育所】&#10;有形固定資産減価償却率"/>
        <xdr:cNvSpPr txBox="1"/>
      </xdr:nvSpPr>
      <xdr:spPr>
        <a:xfrm>
          <a:off x="15266043" y="648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a:t>
          </a:r>
          <a:endParaRPr kumimoji="1" lang="ja-JP" altLang="en-US" sz="1000" b="1">
            <a:solidFill>
              <a:srgbClr val="000080"/>
            </a:solidFill>
            <a:latin typeface="ＭＳ Ｐゴシック"/>
          </a:endParaRPr>
        </a:p>
      </xdr:txBody>
    </xdr:sp>
    <xdr:clientData/>
  </xdr:oneCellAnchor>
  <xdr:oneCellAnchor>
    <xdr:from>
      <xdr:col>22</xdr:col>
      <xdr:colOff>149868</xdr:colOff>
      <xdr:row>40</xdr:row>
      <xdr:rowOff>131190</xdr:rowOff>
    </xdr:from>
    <xdr:ext cx="405111" cy="259045"/>
    <xdr:sp macro="" textlink="">
      <xdr:nvSpPr>
        <xdr:cNvPr id="413" name="n_1mainValue【認定こども園・幼稚園・保育所】&#10;有形固定資産減価償却率"/>
        <xdr:cNvSpPr txBox="1"/>
      </xdr:nvSpPr>
      <xdr:spPr>
        <a:xfrm>
          <a:off x="15266043"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414" name="正方形/長方形 41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415" name="正方形/長方形 41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416" name="正方形/長方形 41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417" name="正方形/長方形 41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418" name="正方形/長方形 41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419" name="正方形/長方形 41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420" name="正方形/長方形 41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421" name="正方形/長方形 42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422" name="テキスト ボックス 42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423" name="直線コネクタ 42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424" name="テキスト ボックス 423"/>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425" name="直線コネクタ 4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426" name="テキスト ボックス 4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427" name="直線コネクタ 4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428" name="テキスト ボックス 4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429" name="直線コネクタ 4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430" name="テキスト ボックス 4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431" name="直線コネクタ 4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432" name="テキスト ボックス 4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433" name="直線コネクタ 4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434" name="テキスト ボックス 4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35" name="直線コネクタ 4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436" name="テキスト ボックス 4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3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38100</xdr:rowOff>
    </xdr:from>
    <xdr:to>
      <xdr:col>32</xdr:col>
      <xdr:colOff>186689</xdr:colOff>
      <xdr:row>41</xdr:row>
      <xdr:rowOff>76200</xdr:rowOff>
    </xdr:to>
    <xdr:cxnSp macro="">
      <xdr:nvCxnSpPr>
        <xdr:cNvPr id="438" name="直線コネクタ 437"/>
        <xdr:cNvCxnSpPr/>
      </xdr:nvCxnSpPr>
      <xdr:spPr>
        <a:xfrm flipV="1">
          <a:off x="22160864" y="58674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80027</xdr:rowOff>
    </xdr:from>
    <xdr:ext cx="469744" cy="259045"/>
    <xdr:sp macro="" textlink="">
      <xdr:nvSpPr>
        <xdr:cNvPr id="439" name="【認定こども園・幼稚園・保育所】&#10;一人当たり面積最小値テキスト"/>
        <xdr:cNvSpPr txBox="1"/>
      </xdr:nvSpPr>
      <xdr:spPr>
        <a:xfrm>
          <a:off x="22250400"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0.047</a:t>
          </a:r>
          <a:endParaRPr kumimoji="1" lang="ja-JP" altLang="en-US" sz="1000" b="1">
            <a:latin typeface="ＭＳ Ｐゴシック"/>
          </a:endParaRPr>
        </a:p>
      </xdr:txBody>
    </xdr:sp>
    <xdr:clientData/>
  </xdr:oneCellAnchor>
  <xdr:twoCellAnchor>
    <xdr:from>
      <xdr:col>32</xdr:col>
      <xdr:colOff>98425</xdr:colOff>
      <xdr:row>41</xdr:row>
      <xdr:rowOff>76200</xdr:rowOff>
    </xdr:from>
    <xdr:to>
      <xdr:col>32</xdr:col>
      <xdr:colOff>276225</xdr:colOff>
      <xdr:row>41</xdr:row>
      <xdr:rowOff>76200</xdr:rowOff>
    </xdr:to>
    <xdr:cxnSp macro="">
      <xdr:nvCxnSpPr>
        <xdr:cNvPr id="440" name="直線コネクタ 439"/>
        <xdr:cNvCxnSpPr/>
      </xdr:nvCxnSpPr>
      <xdr:spPr>
        <a:xfrm>
          <a:off x="22072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156227</xdr:rowOff>
    </xdr:from>
    <xdr:ext cx="469744" cy="259045"/>
    <xdr:sp macro="" textlink="">
      <xdr:nvSpPr>
        <xdr:cNvPr id="441" name="【認定こども園・幼稚園・保育所】&#10;一人当たり面積最大値テキスト"/>
        <xdr:cNvSpPr txBox="1"/>
      </xdr:nvSpPr>
      <xdr:spPr>
        <a:xfrm>
          <a:off x="222504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32</xdr:col>
      <xdr:colOff>98425</xdr:colOff>
      <xdr:row>34</xdr:row>
      <xdr:rowOff>38100</xdr:rowOff>
    </xdr:from>
    <xdr:to>
      <xdr:col>32</xdr:col>
      <xdr:colOff>276225</xdr:colOff>
      <xdr:row>34</xdr:row>
      <xdr:rowOff>38100</xdr:rowOff>
    </xdr:to>
    <xdr:cxnSp macro="">
      <xdr:nvCxnSpPr>
        <xdr:cNvPr id="442" name="直線コネクタ 441"/>
        <xdr:cNvCxnSpPr/>
      </xdr:nvCxnSpPr>
      <xdr:spPr>
        <a:xfrm>
          <a:off x="22072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156227</xdr:rowOff>
    </xdr:from>
    <xdr:ext cx="469744" cy="259045"/>
    <xdr:sp macro="" textlink="">
      <xdr:nvSpPr>
        <xdr:cNvPr id="443" name="【認定こども園・幼稚園・保育所】&#10;一人当たり面積平均値テキスト"/>
        <xdr:cNvSpPr txBox="1"/>
      </xdr:nvSpPr>
      <xdr:spPr>
        <a:xfrm>
          <a:off x="22250400" y="6328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0.084</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6350</xdr:rowOff>
    </xdr:from>
    <xdr:to>
      <xdr:col>32</xdr:col>
      <xdr:colOff>238125</xdr:colOff>
      <xdr:row>37</xdr:row>
      <xdr:rowOff>107950</xdr:rowOff>
    </xdr:to>
    <xdr:sp macro="" textlink="">
      <xdr:nvSpPr>
        <xdr:cNvPr id="444" name="フローチャート : 判断 443"/>
        <xdr:cNvSpPr/>
      </xdr:nvSpPr>
      <xdr:spPr>
        <a:xfrm>
          <a:off x="22110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101600</xdr:rowOff>
    </xdr:from>
    <xdr:to>
      <xdr:col>31</xdr:col>
      <xdr:colOff>85725</xdr:colOff>
      <xdr:row>39</xdr:row>
      <xdr:rowOff>31750</xdr:rowOff>
    </xdr:to>
    <xdr:sp macro="" textlink="">
      <xdr:nvSpPr>
        <xdr:cNvPr id="445" name="フローチャート : 判断 444"/>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446" name="テキスト ボックス 44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47" name="テキスト ボックス 44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48" name="テキスト ボックス 44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49" name="テキスト ボックス 44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50" name="テキスト ボックス 44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33</xdr:row>
      <xdr:rowOff>158750</xdr:rowOff>
    </xdr:from>
    <xdr:to>
      <xdr:col>32</xdr:col>
      <xdr:colOff>238125</xdr:colOff>
      <xdr:row>34</xdr:row>
      <xdr:rowOff>88900</xdr:rowOff>
    </xdr:to>
    <xdr:sp macro="" textlink="">
      <xdr:nvSpPr>
        <xdr:cNvPr id="451" name="円/楕円 450"/>
        <xdr:cNvSpPr/>
      </xdr:nvSpPr>
      <xdr:spPr>
        <a:xfrm>
          <a:off x="221107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33</xdr:row>
      <xdr:rowOff>111777</xdr:rowOff>
    </xdr:from>
    <xdr:ext cx="469744" cy="259045"/>
    <xdr:sp macro="" textlink="">
      <xdr:nvSpPr>
        <xdr:cNvPr id="452" name="【認定こども園・幼稚園・保育所】&#10;一人当たり面積該当値テキスト"/>
        <xdr:cNvSpPr txBox="1"/>
      </xdr:nvSpPr>
      <xdr:spPr>
        <a:xfrm>
          <a:off x="22250400" y="576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0.112</a:t>
          </a:r>
          <a:endParaRPr kumimoji="1" lang="ja-JP" altLang="en-US" sz="1000" b="1">
            <a:solidFill>
              <a:srgbClr val="FF0000"/>
            </a:solidFill>
            <a:latin typeface="ＭＳ Ｐゴシック"/>
          </a:endParaRPr>
        </a:p>
      </xdr:txBody>
    </xdr:sp>
    <xdr:clientData/>
  </xdr:oneCellAnchor>
  <xdr:twoCellAnchor>
    <xdr:from>
      <xdr:col>30</xdr:col>
      <xdr:colOff>669925</xdr:colOff>
      <xdr:row>34</xdr:row>
      <xdr:rowOff>6350</xdr:rowOff>
    </xdr:from>
    <xdr:to>
      <xdr:col>31</xdr:col>
      <xdr:colOff>85725</xdr:colOff>
      <xdr:row>34</xdr:row>
      <xdr:rowOff>107950</xdr:rowOff>
    </xdr:to>
    <xdr:sp macro="" textlink="">
      <xdr:nvSpPr>
        <xdr:cNvPr id="453" name="円/楕円 452"/>
        <xdr:cNvSpPr/>
      </xdr:nvSpPr>
      <xdr:spPr>
        <a:xfrm>
          <a:off x="212725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34</xdr:row>
      <xdr:rowOff>38100</xdr:rowOff>
    </xdr:from>
    <xdr:to>
      <xdr:col>32</xdr:col>
      <xdr:colOff>187325</xdr:colOff>
      <xdr:row>34</xdr:row>
      <xdr:rowOff>57150</xdr:rowOff>
    </xdr:to>
    <xdr:cxnSp macro="">
      <xdr:nvCxnSpPr>
        <xdr:cNvPr id="454" name="直線コネクタ 453"/>
        <xdr:cNvCxnSpPr/>
      </xdr:nvCxnSpPr>
      <xdr:spPr>
        <a:xfrm flipV="1">
          <a:off x="21323300" y="5867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39</xdr:row>
      <xdr:rowOff>22877</xdr:rowOff>
    </xdr:from>
    <xdr:ext cx="469744" cy="259045"/>
    <xdr:sp macro="" textlink="">
      <xdr:nvSpPr>
        <xdr:cNvPr id="455" name="n_1aveValue【認定こども園・幼稚園・保育所】&#10;一人当たり面積"/>
        <xdr:cNvSpPr txBox="1"/>
      </xdr:nvSpPr>
      <xdr:spPr>
        <a:xfrm>
          <a:off x="210757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0.070</a:t>
          </a:r>
          <a:endParaRPr kumimoji="1" lang="ja-JP" altLang="en-US" sz="1000" b="1">
            <a:solidFill>
              <a:srgbClr val="000080"/>
            </a:solidFill>
            <a:latin typeface="ＭＳ Ｐゴシック"/>
          </a:endParaRPr>
        </a:p>
      </xdr:txBody>
    </xdr:sp>
    <xdr:clientData/>
  </xdr:oneCellAnchor>
  <xdr:oneCellAnchor>
    <xdr:from>
      <xdr:col>30</xdr:col>
      <xdr:colOff>473152</xdr:colOff>
      <xdr:row>32</xdr:row>
      <xdr:rowOff>124477</xdr:rowOff>
    </xdr:from>
    <xdr:ext cx="469744" cy="259045"/>
    <xdr:sp macro="" textlink="">
      <xdr:nvSpPr>
        <xdr:cNvPr id="456" name="n_1mainValue【認定こども園・幼稚園・保育所】&#10;一人当たり面積"/>
        <xdr:cNvSpPr txBox="1"/>
      </xdr:nvSpPr>
      <xdr:spPr>
        <a:xfrm>
          <a:off x="21075727" y="56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57" name="正方形/長方形 45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58" name="正方形/長方形 45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59" name="正方形/長方形 45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60" name="正方形/長方形 45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61" name="正方形/長方形 46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62" name="正方形/長方形 46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63" name="正方形/長方形 46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64" name="正方形/長方形 46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65" name="テキスト ボックス 46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66" name="直線コネクタ 46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467" name="テキスト ボックス 46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468" name="直線コネクタ 46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469" name="テキスト ボックス 46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470" name="直線コネクタ 46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471" name="テキスト ボックス 47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72" name="直線コネクタ 47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473" name="テキスト ボックス 47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74" name="直線コネクタ 47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75" name="テキスト ボックス 47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76" name="直線コネクタ 47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77" name="テキスト ボックス 47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78" name="直線コネクタ 47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79" name="テキスト ボックス 47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8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45720</xdr:rowOff>
    </xdr:from>
    <xdr:to>
      <xdr:col>23</xdr:col>
      <xdr:colOff>516889</xdr:colOff>
      <xdr:row>64</xdr:row>
      <xdr:rowOff>22860</xdr:rowOff>
    </xdr:to>
    <xdr:cxnSp macro="">
      <xdr:nvCxnSpPr>
        <xdr:cNvPr id="481" name="直線コネクタ 480"/>
        <xdr:cNvCxnSpPr/>
      </xdr:nvCxnSpPr>
      <xdr:spPr>
        <a:xfrm flipV="1">
          <a:off x="16318864" y="964692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26687</xdr:rowOff>
    </xdr:from>
    <xdr:ext cx="405111" cy="259045"/>
    <xdr:sp macro="" textlink="">
      <xdr:nvSpPr>
        <xdr:cNvPr id="482" name="【学校施設】&#10;有形固定資産減価償却率最小値テキスト"/>
        <xdr:cNvSpPr txBox="1"/>
      </xdr:nvSpPr>
      <xdr:spPr>
        <a:xfrm>
          <a:off x="16408400" y="1099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40.7</a:t>
          </a:r>
          <a:endParaRPr kumimoji="1" lang="ja-JP" altLang="en-US" sz="1000" b="1">
            <a:latin typeface="ＭＳ Ｐゴシック"/>
          </a:endParaRPr>
        </a:p>
      </xdr:txBody>
    </xdr:sp>
    <xdr:clientData/>
  </xdr:oneCellAnchor>
  <xdr:twoCellAnchor>
    <xdr:from>
      <xdr:col>23</xdr:col>
      <xdr:colOff>428625</xdr:colOff>
      <xdr:row>64</xdr:row>
      <xdr:rowOff>22860</xdr:rowOff>
    </xdr:from>
    <xdr:to>
      <xdr:col>23</xdr:col>
      <xdr:colOff>606425</xdr:colOff>
      <xdr:row>64</xdr:row>
      <xdr:rowOff>22860</xdr:rowOff>
    </xdr:to>
    <xdr:cxnSp macro="">
      <xdr:nvCxnSpPr>
        <xdr:cNvPr id="483" name="直線コネクタ 482"/>
        <xdr:cNvCxnSpPr/>
      </xdr:nvCxnSpPr>
      <xdr:spPr>
        <a:xfrm>
          <a:off x="16230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163847</xdr:rowOff>
    </xdr:from>
    <xdr:ext cx="405111" cy="259045"/>
    <xdr:sp macro="" textlink="">
      <xdr:nvSpPr>
        <xdr:cNvPr id="484" name="【学校施設】&#10;有形固定資産減価償却率最大値テキスト"/>
        <xdr:cNvSpPr txBox="1"/>
      </xdr:nvSpPr>
      <xdr:spPr>
        <a:xfrm>
          <a:off x="164084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a:t>
          </a:r>
          <a:endParaRPr kumimoji="1" lang="ja-JP" altLang="en-US" sz="1000" b="1">
            <a:latin typeface="ＭＳ Ｐゴシック"/>
          </a:endParaRPr>
        </a:p>
      </xdr:txBody>
    </xdr:sp>
    <xdr:clientData/>
  </xdr:oneCellAnchor>
  <xdr:twoCellAnchor>
    <xdr:from>
      <xdr:col>23</xdr:col>
      <xdr:colOff>428625</xdr:colOff>
      <xdr:row>56</xdr:row>
      <xdr:rowOff>45720</xdr:rowOff>
    </xdr:from>
    <xdr:to>
      <xdr:col>23</xdr:col>
      <xdr:colOff>606425</xdr:colOff>
      <xdr:row>56</xdr:row>
      <xdr:rowOff>45720</xdr:rowOff>
    </xdr:to>
    <xdr:cxnSp macro="">
      <xdr:nvCxnSpPr>
        <xdr:cNvPr id="485" name="直線コネクタ 484"/>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110507</xdr:rowOff>
    </xdr:from>
    <xdr:ext cx="405111" cy="259045"/>
    <xdr:sp macro="" textlink="">
      <xdr:nvSpPr>
        <xdr:cNvPr id="486" name="【学校施設】&#10;有形固定資産減価償却率平均値テキスト"/>
        <xdr:cNvSpPr txBox="1"/>
      </xdr:nvSpPr>
      <xdr:spPr>
        <a:xfrm>
          <a:off x="16408400" y="1005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132080</xdr:rowOff>
    </xdr:from>
    <xdr:to>
      <xdr:col>23</xdr:col>
      <xdr:colOff>568325</xdr:colOff>
      <xdr:row>59</xdr:row>
      <xdr:rowOff>62230</xdr:rowOff>
    </xdr:to>
    <xdr:sp macro="" textlink="">
      <xdr:nvSpPr>
        <xdr:cNvPr id="487" name="フローチャート : 判断 486"/>
        <xdr:cNvSpPr/>
      </xdr:nvSpPr>
      <xdr:spPr>
        <a:xfrm>
          <a:off x="162687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55</xdr:row>
      <xdr:rowOff>59690</xdr:rowOff>
    </xdr:from>
    <xdr:to>
      <xdr:col>22</xdr:col>
      <xdr:colOff>415925</xdr:colOff>
      <xdr:row>55</xdr:row>
      <xdr:rowOff>161290</xdr:rowOff>
    </xdr:to>
    <xdr:sp macro="" textlink="">
      <xdr:nvSpPr>
        <xdr:cNvPr id="488" name="フローチャート : 判断 487"/>
        <xdr:cNvSpPr/>
      </xdr:nvSpPr>
      <xdr:spPr>
        <a:xfrm>
          <a:off x="15430500" y="94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89" name="テキスト ボックス 48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90" name="テキスト ボックス 48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91" name="テキスト ボックス 49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92" name="テキスト ボックス 49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93" name="テキスト ボックス 49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17780</xdr:rowOff>
    </xdr:from>
    <xdr:to>
      <xdr:col>23</xdr:col>
      <xdr:colOff>568325</xdr:colOff>
      <xdr:row>58</xdr:row>
      <xdr:rowOff>119380</xdr:rowOff>
    </xdr:to>
    <xdr:sp macro="" textlink="">
      <xdr:nvSpPr>
        <xdr:cNvPr id="494" name="円/楕円 493"/>
        <xdr:cNvSpPr/>
      </xdr:nvSpPr>
      <xdr:spPr>
        <a:xfrm>
          <a:off x="162687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57</xdr:row>
      <xdr:rowOff>40657</xdr:rowOff>
    </xdr:from>
    <xdr:ext cx="405111" cy="259045"/>
    <xdr:sp macro="" textlink="">
      <xdr:nvSpPr>
        <xdr:cNvPr id="495" name="【学校施設】&#10;有形固定資産減価償却率該当値テキスト"/>
        <xdr:cNvSpPr txBox="1"/>
      </xdr:nvSpPr>
      <xdr:spPr>
        <a:xfrm>
          <a:off x="16408400"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53.6</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33020</xdr:rowOff>
    </xdr:from>
    <xdr:to>
      <xdr:col>22</xdr:col>
      <xdr:colOff>415925</xdr:colOff>
      <xdr:row>58</xdr:row>
      <xdr:rowOff>134620</xdr:rowOff>
    </xdr:to>
    <xdr:sp macro="" textlink="">
      <xdr:nvSpPr>
        <xdr:cNvPr id="496" name="円/楕円 495"/>
        <xdr:cNvSpPr/>
      </xdr:nvSpPr>
      <xdr:spPr>
        <a:xfrm>
          <a:off x="15430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58</xdr:row>
      <xdr:rowOff>68580</xdr:rowOff>
    </xdr:from>
    <xdr:to>
      <xdr:col>23</xdr:col>
      <xdr:colOff>517525</xdr:colOff>
      <xdr:row>58</xdr:row>
      <xdr:rowOff>83820</xdr:rowOff>
    </xdr:to>
    <xdr:cxnSp macro="">
      <xdr:nvCxnSpPr>
        <xdr:cNvPr id="497" name="直線コネクタ 496"/>
        <xdr:cNvCxnSpPr/>
      </xdr:nvCxnSpPr>
      <xdr:spPr>
        <a:xfrm flipV="1">
          <a:off x="15481300" y="10012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54</xdr:row>
      <xdr:rowOff>6367</xdr:rowOff>
    </xdr:from>
    <xdr:ext cx="405111" cy="259045"/>
    <xdr:sp macro="" textlink="">
      <xdr:nvSpPr>
        <xdr:cNvPr id="498" name="n_1aveValue【学校施設】&#10;有形固定資産減価償却率"/>
        <xdr:cNvSpPr txBox="1"/>
      </xdr:nvSpPr>
      <xdr:spPr>
        <a:xfrm>
          <a:off x="15266043" y="926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59.8</a:t>
          </a:r>
          <a:endParaRPr kumimoji="1" lang="ja-JP" altLang="en-US" sz="1000" b="1">
            <a:solidFill>
              <a:srgbClr val="000080"/>
            </a:solidFill>
            <a:latin typeface="ＭＳ Ｐゴシック"/>
          </a:endParaRPr>
        </a:p>
      </xdr:txBody>
    </xdr:sp>
    <xdr:clientData/>
  </xdr:oneCellAnchor>
  <xdr:oneCellAnchor>
    <xdr:from>
      <xdr:col>22</xdr:col>
      <xdr:colOff>149868</xdr:colOff>
      <xdr:row>58</xdr:row>
      <xdr:rowOff>125747</xdr:rowOff>
    </xdr:from>
    <xdr:ext cx="405111" cy="259045"/>
    <xdr:sp macro="" textlink="">
      <xdr:nvSpPr>
        <xdr:cNvPr id="499" name="n_1mainValue【学校施設】&#10;有形固定資産減価償却率"/>
        <xdr:cNvSpPr txBox="1"/>
      </xdr:nvSpPr>
      <xdr:spPr>
        <a:xfrm>
          <a:off x="15266043"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500" name="正方形/長方形 49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501" name="正方形/長方形 50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502" name="正方形/長方形 50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503" name="正方形/長方形 50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504" name="正方形/長方形 50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505" name="正方形/長方形 50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506" name="正方形/長方形 50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507" name="正方形/長方形 50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508" name="テキスト ボックス 50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509" name="直線コネクタ 50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510" name="テキスト ボックス 50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511" name="直線コネクタ 51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512" name="テキスト ボックス 51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513" name="直線コネクタ 51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514" name="テキスト ボックス 51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515" name="直線コネクタ 51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516" name="テキスト ボックス 51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517" name="直線コネクタ 51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518" name="テキスト ボックス 51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519" name="直線コネクタ 51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520" name="テキスト ボックス 51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521" name="直線コネクタ 52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522" name="テキスト ボックス 52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52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57</xdr:row>
      <xdr:rowOff>124460</xdr:rowOff>
    </xdr:from>
    <xdr:to>
      <xdr:col>32</xdr:col>
      <xdr:colOff>186689</xdr:colOff>
      <xdr:row>64</xdr:row>
      <xdr:rowOff>60960</xdr:rowOff>
    </xdr:to>
    <xdr:cxnSp macro="">
      <xdr:nvCxnSpPr>
        <xdr:cNvPr id="524" name="直線コネクタ 523"/>
        <xdr:cNvCxnSpPr/>
      </xdr:nvCxnSpPr>
      <xdr:spPr>
        <a:xfrm flipV="1">
          <a:off x="22160864" y="9897110"/>
          <a:ext cx="0" cy="1136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64787</xdr:rowOff>
    </xdr:from>
    <xdr:ext cx="469744" cy="259045"/>
    <xdr:sp macro="" textlink="">
      <xdr:nvSpPr>
        <xdr:cNvPr id="525" name="【学校施設】&#10;一人当たり面積最小値テキスト"/>
        <xdr:cNvSpPr txBox="1"/>
      </xdr:nvSpPr>
      <xdr:spPr>
        <a:xfrm>
          <a:off x="222504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0.912</a:t>
          </a:r>
          <a:endParaRPr kumimoji="1" lang="ja-JP" altLang="en-US" sz="1000" b="1">
            <a:latin typeface="ＭＳ Ｐゴシック"/>
          </a:endParaRPr>
        </a:p>
      </xdr:txBody>
    </xdr:sp>
    <xdr:clientData/>
  </xdr:oneCellAnchor>
  <xdr:twoCellAnchor>
    <xdr:from>
      <xdr:col>32</xdr:col>
      <xdr:colOff>98425</xdr:colOff>
      <xdr:row>64</xdr:row>
      <xdr:rowOff>60960</xdr:rowOff>
    </xdr:from>
    <xdr:to>
      <xdr:col>32</xdr:col>
      <xdr:colOff>276225</xdr:colOff>
      <xdr:row>64</xdr:row>
      <xdr:rowOff>60960</xdr:rowOff>
    </xdr:to>
    <xdr:cxnSp macro="">
      <xdr:nvCxnSpPr>
        <xdr:cNvPr id="526" name="直線コネクタ 525"/>
        <xdr:cNvCxnSpPr/>
      </xdr:nvCxnSpPr>
      <xdr:spPr>
        <a:xfrm>
          <a:off x="22072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56</xdr:row>
      <xdr:rowOff>71137</xdr:rowOff>
    </xdr:from>
    <xdr:ext cx="469744" cy="259045"/>
    <xdr:sp macro="" textlink="">
      <xdr:nvSpPr>
        <xdr:cNvPr id="527" name="【学校施設】&#10;一人当たり面積最大値テキスト"/>
        <xdr:cNvSpPr txBox="1"/>
      </xdr:nvSpPr>
      <xdr:spPr>
        <a:xfrm>
          <a:off x="22250400" y="967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1.807</a:t>
          </a:r>
          <a:endParaRPr kumimoji="1" lang="ja-JP" altLang="en-US" sz="1000" b="1">
            <a:latin typeface="ＭＳ Ｐゴシック"/>
          </a:endParaRPr>
        </a:p>
      </xdr:txBody>
    </xdr:sp>
    <xdr:clientData/>
  </xdr:oneCellAnchor>
  <xdr:twoCellAnchor>
    <xdr:from>
      <xdr:col>32</xdr:col>
      <xdr:colOff>98425</xdr:colOff>
      <xdr:row>57</xdr:row>
      <xdr:rowOff>124460</xdr:rowOff>
    </xdr:from>
    <xdr:to>
      <xdr:col>32</xdr:col>
      <xdr:colOff>276225</xdr:colOff>
      <xdr:row>57</xdr:row>
      <xdr:rowOff>124460</xdr:rowOff>
    </xdr:to>
    <xdr:cxnSp macro="">
      <xdr:nvCxnSpPr>
        <xdr:cNvPr id="528" name="直線コネクタ 527"/>
        <xdr:cNvCxnSpPr/>
      </xdr:nvCxnSpPr>
      <xdr:spPr>
        <a:xfrm>
          <a:off x="22072600" y="9897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1287</xdr:rowOff>
    </xdr:from>
    <xdr:ext cx="469744" cy="259045"/>
    <xdr:sp macro="" textlink="">
      <xdr:nvSpPr>
        <xdr:cNvPr id="529" name="【学校施設】&#10;一人当たり面積平均値テキスト"/>
        <xdr:cNvSpPr txBox="1"/>
      </xdr:nvSpPr>
      <xdr:spPr>
        <a:xfrm>
          <a:off x="22250400" y="10116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1.577</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22860</xdr:rowOff>
    </xdr:from>
    <xdr:to>
      <xdr:col>32</xdr:col>
      <xdr:colOff>238125</xdr:colOff>
      <xdr:row>59</xdr:row>
      <xdr:rowOff>124460</xdr:rowOff>
    </xdr:to>
    <xdr:sp macro="" textlink="">
      <xdr:nvSpPr>
        <xdr:cNvPr id="530" name="フローチャート : 判断 529"/>
        <xdr:cNvSpPr/>
      </xdr:nvSpPr>
      <xdr:spPr>
        <a:xfrm>
          <a:off x="22110700" y="1013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124460</xdr:rowOff>
    </xdr:from>
    <xdr:to>
      <xdr:col>31</xdr:col>
      <xdr:colOff>85725</xdr:colOff>
      <xdr:row>61</xdr:row>
      <xdr:rowOff>54610</xdr:rowOff>
    </xdr:to>
    <xdr:sp macro="" textlink="">
      <xdr:nvSpPr>
        <xdr:cNvPr id="531" name="フローチャート : 判断 530"/>
        <xdr:cNvSpPr/>
      </xdr:nvSpPr>
      <xdr:spPr>
        <a:xfrm>
          <a:off x="21272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532" name="テキスト ボックス 53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533" name="テキスト ボックス 53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534" name="テキスト ボックス 53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535" name="テキスト ボックス 53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536" name="テキスト ボックス 53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73660</xdr:rowOff>
    </xdr:from>
    <xdr:to>
      <xdr:col>32</xdr:col>
      <xdr:colOff>238125</xdr:colOff>
      <xdr:row>58</xdr:row>
      <xdr:rowOff>3810</xdr:rowOff>
    </xdr:to>
    <xdr:sp macro="" textlink="">
      <xdr:nvSpPr>
        <xdr:cNvPr id="537" name="円/楕円 536"/>
        <xdr:cNvSpPr/>
      </xdr:nvSpPr>
      <xdr:spPr>
        <a:xfrm>
          <a:off x="22110700" y="98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57</xdr:row>
      <xdr:rowOff>26687</xdr:rowOff>
    </xdr:from>
    <xdr:ext cx="469744" cy="259045"/>
    <xdr:sp macro="" textlink="">
      <xdr:nvSpPr>
        <xdr:cNvPr id="538" name="【学校施設】&#10;一人当たり面積該当値テキスト"/>
        <xdr:cNvSpPr txBox="1"/>
      </xdr:nvSpPr>
      <xdr:spPr>
        <a:xfrm>
          <a:off x="22250400" y="979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1.807</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97790</xdr:rowOff>
    </xdr:from>
    <xdr:to>
      <xdr:col>31</xdr:col>
      <xdr:colOff>85725</xdr:colOff>
      <xdr:row>57</xdr:row>
      <xdr:rowOff>27940</xdr:rowOff>
    </xdr:to>
    <xdr:sp macro="" textlink="">
      <xdr:nvSpPr>
        <xdr:cNvPr id="539" name="円/楕円 538"/>
        <xdr:cNvSpPr/>
      </xdr:nvSpPr>
      <xdr:spPr>
        <a:xfrm>
          <a:off x="212725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56</xdr:row>
      <xdr:rowOff>148590</xdr:rowOff>
    </xdr:from>
    <xdr:to>
      <xdr:col>32</xdr:col>
      <xdr:colOff>187325</xdr:colOff>
      <xdr:row>57</xdr:row>
      <xdr:rowOff>124460</xdr:rowOff>
    </xdr:to>
    <xdr:cxnSp macro="">
      <xdr:nvCxnSpPr>
        <xdr:cNvPr id="540" name="直線コネクタ 539"/>
        <xdr:cNvCxnSpPr/>
      </xdr:nvCxnSpPr>
      <xdr:spPr>
        <a:xfrm>
          <a:off x="21323300" y="9749790"/>
          <a:ext cx="838200" cy="14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61</xdr:row>
      <xdr:rowOff>45737</xdr:rowOff>
    </xdr:from>
    <xdr:ext cx="469744" cy="259045"/>
    <xdr:sp macro="" textlink="">
      <xdr:nvSpPr>
        <xdr:cNvPr id="541" name="n_1aveValue【学校施設】&#10;一人当たり面積"/>
        <xdr:cNvSpPr txBox="1"/>
      </xdr:nvSpPr>
      <xdr:spPr>
        <a:xfrm>
          <a:off x="2107572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a:t>
          </a:r>
          <a:endParaRPr kumimoji="1" lang="ja-JP" altLang="en-US" sz="1000" b="1">
            <a:solidFill>
              <a:srgbClr val="000080"/>
            </a:solidFill>
            <a:latin typeface="ＭＳ Ｐゴシック"/>
          </a:endParaRPr>
        </a:p>
      </xdr:txBody>
    </xdr:sp>
    <xdr:clientData/>
  </xdr:oneCellAnchor>
  <xdr:oneCellAnchor>
    <xdr:from>
      <xdr:col>30</xdr:col>
      <xdr:colOff>473152</xdr:colOff>
      <xdr:row>55</xdr:row>
      <xdr:rowOff>44467</xdr:rowOff>
    </xdr:from>
    <xdr:ext cx="469744" cy="259045"/>
    <xdr:sp macro="" textlink="">
      <xdr:nvSpPr>
        <xdr:cNvPr id="542" name="n_1mainValue【学校施設】&#10;一人当たり面積"/>
        <xdr:cNvSpPr txBox="1"/>
      </xdr:nvSpPr>
      <xdr:spPr>
        <a:xfrm>
          <a:off x="21075727" y="947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1.923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43" name="正方形/長方形 54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44" name="正方形/長方形 54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45" name="正方形/長方形 54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46" name="正方形/長方形 54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47" name="正方形/長方形 54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48" name="正方形/長方形 54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49" name="正方形/長方形 54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50" name="正方形/長方形 54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51" name="テキスト ボックス 55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52" name="直線コネクタ 55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553" name="テキスト ボックス 552"/>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554" name="直線コネクタ 55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555" name="テキスト ボックス 554"/>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556" name="直線コネクタ 55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557" name="テキスト ボックス 55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558" name="直線コネクタ 55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559" name="テキスト ボックス 55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560" name="直線コネクタ 55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561" name="テキスト ボックス 56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562" name="直線コネクタ 56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563" name="テキスト ボックス 562"/>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64" name="直線コネクタ 56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565" name="テキスト ボックス 56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6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24764</xdr:rowOff>
    </xdr:from>
    <xdr:to>
      <xdr:col>23</xdr:col>
      <xdr:colOff>516889</xdr:colOff>
      <xdr:row>85</xdr:row>
      <xdr:rowOff>68580</xdr:rowOff>
    </xdr:to>
    <xdr:cxnSp macro="">
      <xdr:nvCxnSpPr>
        <xdr:cNvPr id="567" name="直線コネクタ 566"/>
        <xdr:cNvCxnSpPr/>
      </xdr:nvCxnSpPr>
      <xdr:spPr>
        <a:xfrm flipV="1">
          <a:off x="16318864" y="13397864"/>
          <a:ext cx="0" cy="1243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72407</xdr:rowOff>
    </xdr:from>
    <xdr:ext cx="405111" cy="259045"/>
    <xdr:sp macro="" textlink="">
      <xdr:nvSpPr>
        <xdr:cNvPr id="568" name="【児童館】&#10;有形固定資産減価償却率最小値テキスト"/>
        <xdr:cNvSpPr txBox="1"/>
      </xdr:nvSpPr>
      <xdr:spPr>
        <a:xfrm>
          <a:off x="164084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23</xdr:col>
      <xdr:colOff>428625</xdr:colOff>
      <xdr:row>85</xdr:row>
      <xdr:rowOff>68580</xdr:rowOff>
    </xdr:from>
    <xdr:to>
      <xdr:col>23</xdr:col>
      <xdr:colOff>606425</xdr:colOff>
      <xdr:row>85</xdr:row>
      <xdr:rowOff>68580</xdr:rowOff>
    </xdr:to>
    <xdr:cxnSp macro="">
      <xdr:nvCxnSpPr>
        <xdr:cNvPr id="569" name="直線コネクタ 568"/>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142891</xdr:rowOff>
    </xdr:from>
    <xdr:ext cx="405111" cy="259045"/>
    <xdr:sp macro="" textlink="">
      <xdr:nvSpPr>
        <xdr:cNvPr id="570" name="【児童館】&#10;有形固定資産減価償却率最大値テキスト"/>
        <xdr:cNvSpPr txBox="1"/>
      </xdr:nvSpPr>
      <xdr:spPr>
        <a:xfrm>
          <a:off x="16408400" y="1317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96.7</a:t>
          </a:r>
          <a:endParaRPr kumimoji="1" lang="ja-JP" altLang="en-US" sz="1000" b="1">
            <a:latin typeface="ＭＳ Ｐゴシック"/>
          </a:endParaRPr>
        </a:p>
      </xdr:txBody>
    </xdr:sp>
    <xdr:clientData/>
  </xdr:oneCellAnchor>
  <xdr:twoCellAnchor>
    <xdr:from>
      <xdr:col>23</xdr:col>
      <xdr:colOff>428625</xdr:colOff>
      <xdr:row>78</xdr:row>
      <xdr:rowOff>24764</xdr:rowOff>
    </xdr:from>
    <xdr:to>
      <xdr:col>23</xdr:col>
      <xdr:colOff>606425</xdr:colOff>
      <xdr:row>78</xdr:row>
      <xdr:rowOff>24764</xdr:rowOff>
    </xdr:to>
    <xdr:cxnSp macro="">
      <xdr:nvCxnSpPr>
        <xdr:cNvPr id="571" name="直線コネクタ 570"/>
        <xdr:cNvCxnSpPr/>
      </xdr:nvCxnSpPr>
      <xdr:spPr>
        <a:xfrm>
          <a:off x="16230600" y="133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130191</xdr:rowOff>
    </xdr:from>
    <xdr:ext cx="405111" cy="259045"/>
    <xdr:sp macro="" textlink="">
      <xdr:nvSpPr>
        <xdr:cNvPr id="572" name="【児童館】&#10;有形固定資産減価償却率平均値テキスト"/>
        <xdr:cNvSpPr txBox="1"/>
      </xdr:nvSpPr>
      <xdr:spPr>
        <a:xfrm>
          <a:off x="16408400" y="14189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44.7</a:t>
          </a:r>
          <a:endParaRPr kumimoji="1" lang="ja-JP" altLang="en-US" sz="1000" b="1">
            <a:solidFill>
              <a:srgbClr val="000080"/>
            </a:solidFill>
            <a:latin typeface="ＭＳ Ｐゴシック"/>
          </a:endParaRPr>
        </a:p>
      </xdr:txBody>
    </xdr:sp>
    <xdr:clientData/>
  </xdr:oneCellAnchor>
  <xdr:twoCellAnchor>
    <xdr:from>
      <xdr:col>23</xdr:col>
      <xdr:colOff>466725</xdr:colOff>
      <xdr:row>83</xdr:row>
      <xdr:rowOff>107314</xdr:rowOff>
    </xdr:from>
    <xdr:to>
      <xdr:col>23</xdr:col>
      <xdr:colOff>568325</xdr:colOff>
      <xdr:row>84</xdr:row>
      <xdr:rowOff>37464</xdr:rowOff>
    </xdr:to>
    <xdr:sp macro="" textlink="">
      <xdr:nvSpPr>
        <xdr:cNvPr id="573" name="フローチャート : 判断 572"/>
        <xdr:cNvSpPr/>
      </xdr:nvSpPr>
      <xdr:spPr>
        <a:xfrm>
          <a:off x="16268700" y="1433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156845</xdr:rowOff>
    </xdr:from>
    <xdr:to>
      <xdr:col>22</xdr:col>
      <xdr:colOff>415925</xdr:colOff>
      <xdr:row>83</xdr:row>
      <xdr:rowOff>86995</xdr:rowOff>
    </xdr:to>
    <xdr:sp macro="" textlink="">
      <xdr:nvSpPr>
        <xdr:cNvPr id="574" name="フローチャート : 判断 573"/>
        <xdr:cNvSpPr/>
      </xdr:nvSpPr>
      <xdr:spPr>
        <a:xfrm>
          <a:off x="154305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575" name="テキスト ボックス 57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76" name="テキスト ボックス 57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77" name="テキスト ボックス 57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78" name="テキスト ボックス 57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79" name="テキスト ボックス 57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83</xdr:row>
      <xdr:rowOff>149225</xdr:rowOff>
    </xdr:from>
    <xdr:to>
      <xdr:col>23</xdr:col>
      <xdr:colOff>568325</xdr:colOff>
      <xdr:row>84</xdr:row>
      <xdr:rowOff>79375</xdr:rowOff>
    </xdr:to>
    <xdr:sp macro="" textlink="">
      <xdr:nvSpPr>
        <xdr:cNvPr id="580" name="円/楕円 579"/>
        <xdr:cNvSpPr/>
      </xdr:nvSpPr>
      <xdr:spPr>
        <a:xfrm>
          <a:off x="162687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83</xdr:row>
      <xdr:rowOff>127652</xdr:rowOff>
    </xdr:from>
    <xdr:ext cx="405111" cy="259045"/>
    <xdr:sp macro="" textlink="">
      <xdr:nvSpPr>
        <xdr:cNvPr id="581" name="【児童館】&#10;有形固定資産減価償却率該当値テキスト"/>
        <xdr:cNvSpPr txBox="1"/>
      </xdr:nvSpPr>
      <xdr:spPr>
        <a:xfrm>
          <a:off x="16408400"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42.5</a:t>
          </a:r>
          <a:endParaRPr kumimoji="1" lang="ja-JP" altLang="en-US" sz="1000" b="1">
            <a:solidFill>
              <a:srgbClr val="FF0000"/>
            </a:solidFill>
            <a:latin typeface="ＭＳ Ｐゴシック"/>
          </a:endParaRPr>
        </a:p>
      </xdr:txBody>
    </xdr:sp>
    <xdr:clientData/>
  </xdr:oneCellAnchor>
  <xdr:twoCellAnchor>
    <xdr:from>
      <xdr:col>22</xdr:col>
      <xdr:colOff>314325</xdr:colOff>
      <xdr:row>84</xdr:row>
      <xdr:rowOff>52070</xdr:rowOff>
    </xdr:from>
    <xdr:to>
      <xdr:col>22</xdr:col>
      <xdr:colOff>415925</xdr:colOff>
      <xdr:row>84</xdr:row>
      <xdr:rowOff>153670</xdr:rowOff>
    </xdr:to>
    <xdr:sp macro="" textlink="">
      <xdr:nvSpPr>
        <xdr:cNvPr id="582" name="円/楕円 581"/>
        <xdr:cNvSpPr/>
      </xdr:nvSpPr>
      <xdr:spPr>
        <a:xfrm>
          <a:off x="15430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84</xdr:row>
      <xdr:rowOff>28575</xdr:rowOff>
    </xdr:from>
    <xdr:to>
      <xdr:col>23</xdr:col>
      <xdr:colOff>517525</xdr:colOff>
      <xdr:row>84</xdr:row>
      <xdr:rowOff>102870</xdr:rowOff>
    </xdr:to>
    <xdr:cxnSp macro="">
      <xdr:nvCxnSpPr>
        <xdr:cNvPr id="583" name="直線コネクタ 582"/>
        <xdr:cNvCxnSpPr/>
      </xdr:nvCxnSpPr>
      <xdr:spPr>
        <a:xfrm flipV="1">
          <a:off x="15481300" y="1443037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81</xdr:row>
      <xdr:rowOff>103522</xdr:rowOff>
    </xdr:from>
    <xdr:ext cx="405111" cy="259045"/>
    <xdr:sp macro="" textlink="">
      <xdr:nvSpPr>
        <xdr:cNvPr id="584" name="n_1aveValue【児童館】&#10;有形固定資産減価償却率"/>
        <xdr:cNvSpPr txBox="1"/>
      </xdr:nvSpPr>
      <xdr:spPr>
        <a:xfrm>
          <a:off x="15266043"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a:t>
          </a:r>
          <a:endParaRPr kumimoji="1" lang="ja-JP" altLang="en-US" sz="1000" b="1">
            <a:solidFill>
              <a:srgbClr val="000080"/>
            </a:solidFill>
            <a:latin typeface="ＭＳ Ｐゴシック"/>
          </a:endParaRPr>
        </a:p>
      </xdr:txBody>
    </xdr:sp>
    <xdr:clientData/>
  </xdr:oneCellAnchor>
  <xdr:oneCellAnchor>
    <xdr:from>
      <xdr:col>22</xdr:col>
      <xdr:colOff>149868</xdr:colOff>
      <xdr:row>84</xdr:row>
      <xdr:rowOff>144797</xdr:rowOff>
    </xdr:from>
    <xdr:ext cx="405111" cy="259045"/>
    <xdr:sp macro="" textlink="">
      <xdr:nvSpPr>
        <xdr:cNvPr id="585" name="n_1mainValue【児童館】&#10;有形固定資産減価償却率"/>
        <xdr:cNvSpPr txBox="1"/>
      </xdr:nvSpPr>
      <xdr:spPr>
        <a:xfrm>
          <a:off x="15266043"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86" name="正方形/長方形 5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87" name="正方形/長方形 5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88" name="正方形/長方形 5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89" name="正方形/長方形 5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90" name="正方形/長方形 5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91" name="正方形/長方形 5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92" name="正方形/長方形 5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93" name="正方形/長方形 5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94" name="テキスト ボックス 5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95" name="直線コネクタ 5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596" name="直線コネクタ 595"/>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597" name="テキスト ボックス 596"/>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598" name="直線コネクタ 597"/>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599" name="テキスト ボックス 598"/>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600" name="直線コネクタ 599"/>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601" name="テキスト ボックス 600"/>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602" name="直線コネクタ 601"/>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603" name="テキスト ボックス 602"/>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604" name="直線コネクタ 603"/>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605" name="テキスト ボックス 604"/>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606" name="直線コネクタ 605"/>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607" name="テキスト ボックス 606"/>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608" name="直線コネクタ 60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609" name="テキスト ボックス 60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61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144236</xdr:rowOff>
    </xdr:from>
    <xdr:to>
      <xdr:col>32</xdr:col>
      <xdr:colOff>186689</xdr:colOff>
      <xdr:row>85</xdr:row>
      <xdr:rowOff>144236</xdr:rowOff>
    </xdr:to>
    <xdr:cxnSp macro="">
      <xdr:nvCxnSpPr>
        <xdr:cNvPr id="611" name="直線コネクタ 610"/>
        <xdr:cNvCxnSpPr/>
      </xdr:nvCxnSpPr>
      <xdr:spPr>
        <a:xfrm flipV="1">
          <a:off x="22160864" y="1334588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148063</xdr:rowOff>
    </xdr:from>
    <xdr:ext cx="469744" cy="259045"/>
    <xdr:sp macro="" textlink="">
      <xdr:nvSpPr>
        <xdr:cNvPr id="612" name="【児童館】&#10;一人当たり面積最小値テキスト"/>
        <xdr:cNvSpPr txBox="1"/>
      </xdr:nvSpPr>
      <xdr:spPr>
        <a:xfrm>
          <a:off x="22250400" y="1472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0.006</a:t>
          </a:r>
          <a:endParaRPr kumimoji="1" lang="ja-JP" altLang="en-US" sz="1000" b="1">
            <a:latin typeface="ＭＳ Ｐゴシック"/>
          </a:endParaRPr>
        </a:p>
      </xdr:txBody>
    </xdr:sp>
    <xdr:clientData/>
  </xdr:oneCellAnchor>
  <xdr:twoCellAnchor>
    <xdr:from>
      <xdr:col>32</xdr:col>
      <xdr:colOff>98425</xdr:colOff>
      <xdr:row>85</xdr:row>
      <xdr:rowOff>144236</xdr:rowOff>
    </xdr:from>
    <xdr:to>
      <xdr:col>32</xdr:col>
      <xdr:colOff>276225</xdr:colOff>
      <xdr:row>85</xdr:row>
      <xdr:rowOff>144236</xdr:rowOff>
    </xdr:to>
    <xdr:cxnSp macro="">
      <xdr:nvCxnSpPr>
        <xdr:cNvPr id="613" name="直線コネクタ 612"/>
        <xdr:cNvCxnSpPr/>
      </xdr:nvCxnSpPr>
      <xdr:spPr>
        <a:xfrm>
          <a:off x="22072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90913</xdr:rowOff>
    </xdr:from>
    <xdr:ext cx="469744" cy="259045"/>
    <xdr:sp macro="" textlink="">
      <xdr:nvSpPr>
        <xdr:cNvPr id="614" name="【児童館】&#10;一人当たり面積最大値テキスト"/>
        <xdr:cNvSpPr txBox="1"/>
      </xdr:nvSpPr>
      <xdr:spPr>
        <a:xfrm>
          <a:off x="22250400" y="131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77</xdr:row>
      <xdr:rowOff>144236</xdr:rowOff>
    </xdr:from>
    <xdr:to>
      <xdr:col>32</xdr:col>
      <xdr:colOff>276225</xdr:colOff>
      <xdr:row>77</xdr:row>
      <xdr:rowOff>144236</xdr:rowOff>
    </xdr:to>
    <xdr:cxnSp macro="">
      <xdr:nvCxnSpPr>
        <xdr:cNvPr id="615" name="直線コネクタ 614"/>
        <xdr:cNvCxnSpPr/>
      </xdr:nvCxnSpPr>
      <xdr:spPr>
        <a:xfrm>
          <a:off x="22072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169834</xdr:rowOff>
    </xdr:from>
    <xdr:ext cx="469744" cy="259045"/>
    <xdr:sp macro="" textlink="">
      <xdr:nvSpPr>
        <xdr:cNvPr id="616" name="【児童館】&#10;一人当たり面積平均値テキスト"/>
        <xdr:cNvSpPr txBox="1"/>
      </xdr:nvSpPr>
      <xdr:spPr>
        <a:xfrm>
          <a:off x="22250400" y="14057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0.024</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19957</xdr:rowOff>
    </xdr:from>
    <xdr:to>
      <xdr:col>32</xdr:col>
      <xdr:colOff>238125</xdr:colOff>
      <xdr:row>82</xdr:row>
      <xdr:rowOff>121557</xdr:rowOff>
    </xdr:to>
    <xdr:sp macro="" textlink="">
      <xdr:nvSpPr>
        <xdr:cNvPr id="617" name="フローチャート : 判断 616"/>
        <xdr:cNvSpPr/>
      </xdr:nvSpPr>
      <xdr:spPr>
        <a:xfrm>
          <a:off x="22110700" y="1407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83</xdr:row>
      <xdr:rowOff>11793</xdr:rowOff>
    </xdr:from>
    <xdr:to>
      <xdr:col>31</xdr:col>
      <xdr:colOff>85725</xdr:colOff>
      <xdr:row>83</xdr:row>
      <xdr:rowOff>113393</xdr:rowOff>
    </xdr:to>
    <xdr:sp macro="" textlink="">
      <xdr:nvSpPr>
        <xdr:cNvPr id="618" name="フローチャート : 判断 617"/>
        <xdr:cNvSpPr/>
      </xdr:nvSpPr>
      <xdr:spPr>
        <a:xfrm>
          <a:off x="21272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619" name="テキスト ボックス 6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620" name="テキスト ボックス 6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621" name="テキスト ボックス 6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622" name="テキスト ボックス 6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623" name="テキスト ボックス 6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81</xdr:row>
      <xdr:rowOff>158750</xdr:rowOff>
    </xdr:from>
    <xdr:to>
      <xdr:col>32</xdr:col>
      <xdr:colOff>238125</xdr:colOff>
      <xdr:row>82</xdr:row>
      <xdr:rowOff>88900</xdr:rowOff>
    </xdr:to>
    <xdr:sp macro="" textlink="">
      <xdr:nvSpPr>
        <xdr:cNvPr id="624" name="円/楕円 623"/>
        <xdr:cNvSpPr/>
      </xdr:nvSpPr>
      <xdr:spPr>
        <a:xfrm>
          <a:off x="22110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81</xdr:row>
      <xdr:rowOff>10177</xdr:rowOff>
    </xdr:from>
    <xdr:ext cx="469744" cy="259045"/>
    <xdr:sp macro="" textlink="">
      <xdr:nvSpPr>
        <xdr:cNvPr id="625" name="【児童館】&#10;一人当たり面積該当値テキスト"/>
        <xdr:cNvSpPr txBox="1"/>
      </xdr:nvSpPr>
      <xdr:spPr>
        <a:xfrm>
          <a:off x="222504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0.025</a:t>
          </a:r>
          <a:endParaRPr kumimoji="1" lang="ja-JP" altLang="en-US" sz="1000" b="1">
            <a:solidFill>
              <a:srgbClr val="FF0000"/>
            </a:solidFill>
            <a:latin typeface="ＭＳ Ｐゴシック"/>
          </a:endParaRPr>
        </a:p>
      </xdr:txBody>
    </xdr:sp>
    <xdr:clientData/>
  </xdr:oneCellAnchor>
  <xdr:twoCellAnchor>
    <xdr:from>
      <xdr:col>30</xdr:col>
      <xdr:colOff>669925</xdr:colOff>
      <xdr:row>82</xdr:row>
      <xdr:rowOff>19957</xdr:rowOff>
    </xdr:from>
    <xdr:to>
      <xdr:col>31</xdr:col>
      <xdr:colOff>85725</xdr:colOff>
      <xdr:row>82</xdr:row>
      <xdr:rowOff>121557</xdr:rowOff>
    </xdr:to>
    <xdr:sp macro="" textlink="">
      <xdr:nvSpPr>
        <xdr:cNvPr id="626" name="円/楕円 625"/>
        <xdr:cNvSpPr/>
      </xdr:nvSpPr>
      <xdr:spPr>
        <a:xfrm>
          <a:off x="21272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82</xdr:row>
      <xdr:rowOff>38100</xdr:rowOff>
    </xdr:from>
    <xdr:to>
      <xdr:col>32</xdr:col>
      <xdr:colOff>187325</xdr:colOff>
      <xdr:row>82</xdr:row>
      <xdr:rowOff>70757</xdr:rowOff>
    </xdr:to>
    <xdr:cxnSp macro="">
      <xdr:nvCxnSpPr>
        <xdr:cNvPr id="627" name="直線コネクタ 626"/>
        <xdr:cNvCxnSpPr/>
      </xdr:nvCxnSpPr>
      <xdr:spPr>
        <a:xfrm flipV="1">
          <a:off x="21323300" y="1409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83</xdr:row>
      <xdr:rowOff>104520</xdr:rowOff>
    </xdr:from>
    <xdr:ext cx="469744" cy="259045"/>
    <xdr:sp macro="" textlink="">
      <xdr:nvSpPr>
        <xdr:cNvPr id="628" name="n_1aveValue【児童館】&#10;一人当たり面積"/>
        <xdr:cNvSpPr txBox="1"/>
      </xdr:nvSpPr>
      <xdr:spPr>
        <a:xfrm>
          <a:off x="21075727" y="1433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0.019</a:t>
          </a:r>
          <a:endParaRPr kumimoji="1" lang="ja-JP" altLang="en-US" sz="1000" b="1">
            <a:solidFill>
              <a:srgbClr val="000080"/>
            </a:solidFill>
            <a:latin typeface="ＭＳ Ｐゴシック"/>
          </a:endParaRPr>
        </a:p>
      </xdr:txBody>
    </xdr:sp>
    <xdr:clientData/>
  </xdr:oneCellAnchor>
  <xdr:oneCellAnchor>
    <xdr:from>
      <xdr:col>30</xdr:col>
      <xdr:colOff>473152</xdr:colOff>
      <xdr:row>80</xdr:row>
      <xdr:rowOff>138084</xdr:rowOff>
    </xdr:from>
    <xdr:ext cx="469744" cy="259045"/>
    <xdr:sp macro="" textlink="">
      <xdr:nvSpPr>
        <xdr:cNvPr id="629" name="n_1mainValue【児童館】&#10;一人当たり面積"/>
        <xdr:cNvSpPr txBox="1"/>
      </xdr:nvSpPr>
      <xdr:spPr>
        <a:xfrm>
          <a:off x="210757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0.024</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630" name="正方形/長方形 6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631" name="正方形/長方形 6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632" name="正方形/長方形 6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633" name="正方形/長方形 6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634" name="正方形/長方形 6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635" name="正方形/長方形 6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636" name="正方形/長方形 6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637" name="正方形/長方形 6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638" name="テキスト ボックス 6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639" name="直線コネクタ 6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640" name="テキスト ボックス 639"/>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641" name="直線コネクタ 64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642" name="テキスト ボックス 641"/>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643" name="直線コネクタ 64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644" name="テキスト ボックス 64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645" name="直線コネクタ 64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646" name="テキスト ボックス 64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647" name="直線コネクタ 64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648" name="テキスト ボックス 64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649" name="直線コネクタ 64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650" name="テキスト ボックス 649"/>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51" name="直線コネクタ 65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652" name="テキスト ボックス 651"/>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5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22861</xdr:rowOff>
    </xdr:from>
    <xdr:to>
      <xdr:col>23</xdr:col>
      <xdr:colOff>516889</xdr:colOff>
      <xdr:row>107</xdr:row>
      <xdr:rowOff>64770</xdr:rowOff>
    </xdr:to>
    <xdr:cxnSp macro="">
      <xdr:nvCxnSpPr>
        <xdr:cNvPr id="654" name="直線コネクタ 653"/>
        <xdr:cNvCxnSpPr/>
      </xdr:nvCxnSpPr>
      <xdr:spPr>
        <a:xfrm flipV="1">
          <a:off x="16318864" y="1716786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68597</xdr:rowOff>
    </xdr:from>
    <xdr:ext cx="405111" cy="259045"/>
    <xdr:sp macro="" textlink="">
      <xdr:nvSpPr>
        <xdr:cNvPr id="655" name="【公民館】&#10;有形固定資産減価償却率最小値テキスト"/>
        <xdr:cNvSpPr txBox="1"/>
      </xdr:nvSpPr>
      <xdr:spPr>
        <a:xfrm>
          <a:off x="16408400"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a:t>
          </a:r>
          <a:endParaRPr kumimoji="1" lang="ja-JP" altLang="en-US" sz="1000" b="1">
            <a:latin typeface="ＭＳ Ｐゴシック"/>
          </a:endParaRPr>
        </a:p>
      </xdr:txBody>
    </xdr:sp>
    <xdr:clientData/>
  </xdr:oneCellAnchor>
  <xdr:twoCellAnchor>
    <xdr:from>
      <xdr:col>23</xdr:col>
      <xdr:colOff>428625</xdr:colOff>
      <xdr:row>107</xdr:row>
      <xdr:rowOff>64770</xdr:rowOff>
    </xdr:from>
    <xdr:to>
      <xdr:col>23</xdr:col>
      <xdr:colOff>606425</xdr:colOff>
      <xdr:row>107</xdr:row>
      <xdr:rowOff>64770</xdr:rowOff>
    </xdr:to>
    <xdr:cxnSp macro="">
      <xdr:nvCxnSpPr>
        <xdr:cNvPr id="656" name="直線コネクタ 655"/>
        <xdr:cNvCxnSpPr/>
      </xdr:nvCxnSpPr>
      <xdr:spPr>
        <a:xfrm>
          <a:off x="16230600" y="1840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140988</xdr:rowOff>
    </xdr:from>
    <xdr:ext cx="405111" cy="259045"/>
    <xdr:sp macro="" textlink="">
      <xdr:nvSpPr>
        <xdr:cNvPr id="657" name="【公民館】&#10;有形固定資産減価償却率最大値テキスト"/>
        <xdr:cNvSpPr txBox="1"/>
      </xdr:nvSpPr>
      <xdr:spPr>
        <a:xfrm>
          <a:off x="16408400" y="1694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69.7</a:t>
          </a:r>
          <a:endParaRPr kumimoji="1" lang="ja-JP" altLang="en-US" sz="1000" b="1">
            <a:latin typeface="ＭＳ Ｐゴシック"/>
          </a:endParaRPr>
        </a:p>
      </xdr:txBody>
    </xdr:sp>
    <xdr:clientData/>
  </xdr:oneCellAnchor>
  <xdr:twoCellAnchor>
    <xdr:from>
      <xdr:col>23</xdr:col>
      <xdr:colOff>428625</xdr:colOff>
      <xdr:row>100</xdr:row>
      <xdr:rowOff>22861</xdr:rowOff>
    </xdr:from>
    <xdr:to>
      <xdr:col>23</xdr:col>
      <xdr:colOff>606425</xdr:colOff>
      <xdr:row>100</xdr:row>
      <xdr:rowOff>22861</xdr:rowOff>
    </xdr:to>
    <xdr:cxnSp macro="">
      <xdr:nvCxnSpPr>
        <xdr:cNvPr id="658" name="直線コネクタ 657"/>
        <xdr:cNvCxnSpPr/>
      </xdr:nvCxnSpPr>
      <xdr:spPr>
        <a:xfrm>
          <a:off x="16230600" y="1716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7638</xdr:rowOff>
    </xdr:from>
    <xdr:ext cx="405111" cy="259045"/>
    <xdr:sp macro="" textlink="">
      <xdr:nvSpPr>
        <xdr:cNvPr id="659" name="【公民館】&#10;有形固定資産減価償却率平均値テキスト"/>
        <xdr:cNvSpPr txBox="1"/>
      </xdr:nvSpPr>
      <xdr:spPr>
        <a:xfrm>
          <a:off x="16408400" y="17666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29211</xdr:rowOff>
    </xdr:from>
    <xdr:to>
      <xdr:col>23</xdr:col>
      <xdr:colOff>568325</xdr:colOff>
      <xdr:row>103</xdr:row>
      <xdr:rowOff>130811</xdr:rowOff>
    </xdr:to>
    <xdr:sp macro="" textlink="">
      <xdr:nvSpPr>
        <xdr:cNvPr id="660" name="フローチャート : 判断 659"/>
        <xdr:cNvSpPr/>
      </xdr:nvSpPr>
      <xdr:spPr>
        <a:xfrm>
          <a:off x="162687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124461</xdr:rowOff>
    </xdr:from>
    <xdr:to>
      <xdr:col>22</xdr:col>
      <xdr:colOff>415925</xdr:colOff>
      <xdr:row>107</xdr:row>
      <xdr:rowOff>54611</xdr:rowOff>
    </xdr:to>
    <xdr:sp macro="" textlink="">
      <xdr:nvSpPr>
        <xdr:cNvPr id="661" name="フローチャート : 判断 660"/>
        <xdr:cNvSpPr/>
      </xdr:nvSpPr>
      <xdr:spPr>
        <a:xfrm>
          <a:off x="15430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662" name="テキスト ボックス 66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63" name="テキスト ボックス 66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64" name="テキスト ボックス 66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65" name="テキスト ボックス 66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66" name="テキスト ボックス 66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100</xdr:row>
      <xdr:rowOff>48261</xdr:rowOff>
    </xdr:from>
    <xdr:to>
      <xdr:col>23</xdr:col>
      <xdr:colOff>568325</xdr:colOff>
      <xdr:row>100</xdr:row>
      <xdr:rowOff>149861</xdr:rowOff>
    </xdr:to>
    <xdr:sp macro="" textlink="">
      <xdr:nvSpPr>
        <xdr:cNvPr id="667" name="円/楕円 666"/>
        <xdr:cNvSpPr/>
      </xdr:nvSpPr>
      <xdr:spPr>
        <a:xfrm>
          <a:off x="162687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99</xdr:row>
      <xdr:rowOff>134638</xdr:rowOff>
    </xdr:from>
    <xdr:ext cx="405111" cy="259045"/>
    <xdr:sp macro="" textlink="">
      <xdr:nvSpPr>
        <xdr:cNvPr id="668" name="【公民館】&#10;有形固定資産減価償却率該当値テキスト"/>
        <xdr:cNvSpPr txBox="1"/>
      </xdr:nvSpPr>
      <xdr:spPr>
        <a:xfrm>
          <a:off x="16408400" y="1710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68.7</a:t>
          </a:r>
          <a:endParaRPr kumimoji="1" lang="ja-JP" altLang="en-US" sz="1000" b="1">
            <a:solidFill>
              <a:srgbClr val="FF0000"/>
            </a:solidFill>
            <a:latin typeface="ＭＳ Ｐゴシック"/>
          </a:endParaRPr>
        </a:p>
      </xdr:txBody>
    </xdr:sp>
    <xdr:clientData/>
  </xdr:oneCellAnchor>
  <xdr:twoCellAnchor>
    <xdr:from>
      <xdr:col>22</xdr:col>
      <xdr:colOff>314325</xdr:colOff>
      <xdr:row>101</xdr:row>
      <xdr:rowOff>44450</xdr:rowOff>
    </xdr:from>
    <xdr:to>
      <xdr:col>22</xdr:col>
      <xdr:colOff>415925</xdr:colOff>
      <xdr:row>101</xdr:row>
      <xdr:rowOff>146050</xdr:rowOff>
    </xdr:to>
    <xdr:sp macro="" textlink="">
      <xdr:nvSpPr>
        <xdr:cNvPr id="669" name="円/楕円 668"/>
        <xdr:cNvSpPr/>
      </xdr:nvSpPr>
      <xdr:spPr>
        <a:xfrm>
          <a:off x="15430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100</xdr:row>
      <xdr:rowOff>99061</xdr:rowOff>
    </xdr:from>
    <xdr:to>
      <xdr:col>23</xdr:col>
      <xdr:colOff>517525</xdr:colOff>
      <xdr:row>101</xdr:row>
      <xdr:rowOff>95250</xdr:rowOff>
    </xdr:to>
    <xdr:cxnSp macro="">
      <xdr:nvCxnSpPr>
        <xdr:cNvPr id="670" name="直線コネクタ 669"/>
        <xdr:cNvCxnSpPr/>
      </xdr:nvCxnSpPr>
      <xdr:spPr>
        <a:xfrm flipV="1">
          <a:off x="15481300" y="17244061"/>
          <a:ext cx="8382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107</xdr:row>
      <xdr:rowOff>45738</xdr:rowOff>
    </xdr:from>
    <xdr:ext cx="405111" cy="259045"/>
    <xdr:sp macro="" textlink="">
      <xdr:nvSpPr>
        <xdr:cNvPr id="671" name="n_1aveValue【公民館】&#10;有形固定資産減価償却率"/>
        <xdr:cNvSpPr txBox="1"/>
      </xdr:nvSpPr>
      <xdr:spPr>
        <a:xfrm>
          <a:off x="15266043" y="1839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162577</xdr:rowOff>
    </xdr:from>
    <xdr:ext cx="405111" cy="259045"/>
    <xdr:sp macro="" textlink="">
      <xdr:nvSpPr>
        <xdr:cNvPr id="672" name="n_1mainValue【公民館】&#10;有形固定資産減価償却率"/>
        <xdr:cNvSpPr txBox="1"/>
      </xdr:nvSpPr>
      <xdr:spPr>
        <a:xfrm>
          <a:off x="15266043"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73" name="正方形/長方形 67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74" name="正方形/長方形 67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75" name="正方形/長方形 67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76" name="正方形/長方形 67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77" name="正方形/長方形 67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78" name="正方形/長方形 67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79" name="正方形/長方形 67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80" name="正方形/長方形 67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81" name="テキスト ボックス 68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82" name="直線コネクタ 68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83" name="テキスト ボックス 682"/>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684" name="直線コネクタ 68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685" name="テキスト ボックス 68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686" name="直線コネクタ 68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687" name="テキスト ボックス 68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88" name="直線コネクタ 68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89" name="テキスト ボックス 68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690" name="直線コネクタ 68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691" name="テキスト ボックス 69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692" name="直線コネクタ 69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693" name="テキスト ボックス 69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94" name="直線コネクタ 69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95" name="テキスト ボックス 69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9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76200</xdr:rowOff>
    </xdr:from>
    <xdr:to>
      <xdr:col>32</xdr:col>
      <xdr:colOff>186689</xdr:colOff>
      <xdr:row>108</xdr:row>
      <xdr:rowOff>0</xdr:rowOff>
    </xdr:to>
    <xdr:cxnSp macro="">
      <xdr:nvCxnSpPr>
        <xdr:cNvPr id="697" name="直線コネクタ 696"/>
        <xdr:cNvCxnSpPr/>
      </xdr:nvCxnSpPr>
      <xdr:spPr>
        <a:xfrm flipV="1">
          <a:off x="22160864" y="170497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3827</xdr:rowOff>
    </xdr:from>
    <xdr:ext cx="469744" cy="259045"/>
    <xdr:sp macro="" textlink="">
      <xdr:nvSpPr>
        <xdr:cNvPr id="698" name="【公民館】&#10;一人当たり面積最小値テキスト"/>
        <xdr:cNvSpPr txBox="1"/>
      </xdr:nvSpPr>
      <xdr:spPr>
        <a:xfrm>
          <a:off x="22250400"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108</xdr:row>
      <xdr:rowOff>0</xdr:rowOff>
    </xdr:from>
    <xdr:to>
      <xdr:col>32</xdr:col>
      <xdr:colOff>276225</xdr:colOff>
      <xdr:row>108</xdr:row>
      <xdr:rowOff>0</xdr:rowOff>
    </xdr:to>
    <xdr:cxnSp macro="">
      <xdr:nvCxnSpPr>
        <xdr:cNvPr id="699" name="直線コネクタ 698"/>
        <xdr:cNvCxnSpPr/>
      </xdr:nvCxnSpPr>
      <xdr:spPr>
        <a:xfrm>
          <a:off x="22072600" y="1851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22877</xdr:rowOff>
    </xdr:from>
    <xdr:ext cx="469744" cy="259045"/>
    <xdr:sp macro="" textlink="">
      <xdr:nvSpPr>
        <xdr:cNvPr id="700" name="【公民館】&#10;一人当たり面積最大値テキスト"/>
        <xdr:cNvSpPr txBox="1"/>
      </xdr:nvSpPr>
      <xdr:spPr>
        <a:xfrm>
          <a:off x="22250400" y="1682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0.125</a:t>
          </a:r>
          <a:endParaRPr kumimoji="1" lang="ja-JP" altLang="en-US" sz="1000" b="1">
            <a:latin typeface="ＭＳ Ｐゴシック"/>
          </a:endParaRPr>
        </a:p>
      </xdr:txBody>
    </xdr:sp>
    <xdr:clientData/>
  </xdr:oneCellAnchor>
  <xdr:twoCellAnchor>
    <xdr:from>
      <xdr:col>32</xdr:col>
      <xdr:colOff>98425</xdr:colOff>
      <xdr:row>99</xdr:row>
      <xdr:rowOff>76200</xdr:rowOff>
    </xdr:from>
    <xdr:to>
      <xdr:col>32</xdr:col>
      <xdr:colOff>276225</xdr:colOff>
      <xdr:row>99</xdr:row>
      <xdr:rowOff>76200</xdr:rowOff>
    </xdr:to>
    <xdr:cxnSp macro="">
      <xdr:nvCxnSpPr>
        <xdr:cNvPr id="701" name="直線コネクタ 700"/>
        <xdr:cNvCxnSpPr/>
      </xdr:nvCxnSpPr>
      <xdr:spPr>
        <a:xfrm>
          <a:off x="22072600" y="1704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41927</xdr:rowOff>
    </xdr:from>
    <xdr:ext cx="469744" cy="259045"/>
    <xdr:sp macro="" textlink="">
      <xdr:nvSpPr>
        <xdr:cNvPr id="702" name="【公民館】&#10;一人当たり面積平均値テキスト"/>
        <xdr:cNvSpPr txBox="1"/>
      </xdr:nvSpPr>
      <xdr:spPr>
        <a:xfrm>
          <a:off x="22250400" y="1787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0.078</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63500</xdr:rowOff>
    </xdr:from>
    <xdr:to>
      <xdr:col>32</xdr:col>
      <xdr:colOff>238125</xdr:colOff>
      <xdr:row>104</xdr:row>
      <xdr:rowOff>165100</xdr:rowOff>
    </xdr:to>
    <xdr:sp macro="" textlink="">
      <xdr:nvSpPr>
        <xdr:cNvPr id="703" name="フローチャート : 判断 702"/>
        <xdr:cNvSpPr/>
      </xdr:nvSpPr>
      <xdr:spPr>
        <a:xfrm>
          <a:off x="221107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102</xdr:row>
      <xdr:rowOff>120650</xdr:rowOff>
    </xdr:from>
    <xdr:to>
      <xdr:col>31</xdr:col>
      <xdr:colOff>85725</xdr:colOff>
      <xdr:row>103</xdr:row>
      <xdr:rowOff>50800</xdr:rowOff>
    </xdr:to>
    <xdr:sp macro="" textlink="">
      <xdr:nvSpPr>
        <xdr:cNvPr id="704" name="フローチャート : 判断 703"/>
        <xdr:cNvSpPr/>
      </xdr:nvSpPr>
      <xdr:spPr>
        <a:xfrm>
          <a:off x="2127250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705" name="テキスト ボックス 70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706" name="テキスト ボックス 70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707" name="テキスト ボックス 70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708" name="テキスト ボックス 70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709" name="テキスト ボックス 70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103</xdr:row>
      <xdr:rowOff>44450</xdr:rowOff>
    </xdr:from>
    <xdr:to>
      <xdr:col>32</xdr:col>
      <xdr:colOff>238125</xdr:colOff>
      <xdr:row>103</xdr:row>
      <xdr:rowOff>146050</xdr:rowOff>
    </xdr:to>
    <xdr:sp macro="" textlink="">
      <xdr:nvSpPr>
        <xdr:cNvPr id="710" name="円/楕円 709"/>
        <xdr:cNvSpPr/>
      </xdr:nvSpPr>
      <xdr:spPr>
        <a:xfrm>
          <a:off x="221107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102</xdr:row>
      <xdr:rowOff>67327</xdr:rowOff>
    </xdr:from>
    <xdr:ext cx="469744" cy="259045"/>
    <xdr:sp macro="" textlink="">
      <xdr:nvSpPr>
        <xdr:cNvPr id="711" name="【公民館】&#10;一人当たり面積該当値テキスト"/>
        <xdr:cNvSpPr txBox="1"/>
      </xdr:nvSpPr>
      <xdr:spPr>
        <a:xfrm>
          <a:off x="22250400"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0.088</a:t>
          </a:r>
          <a:endParaRPr kumimoji="1" lang="ja-JP" altLang="en-US" sz="1000" b="1">
            <a:solidFill>
              <a:srgbClr val="FF0000"/>
            </a:solidFill>
            <a:latin typeface="ＭＳ Ｐゴシック"/>
          </a:endParaRPr>
        </a:p>
      </xdr:txBody>
    </xdr:sp>
    <xdr:clientData/>
  </xdr:oneCellAnchor>
  <xdr:twoCellAnchor>
    <xdr:from>
      <xdr:col>30</xdr:col>
      <xdr:colOff>669925</xdr:colOff>
      <xdr:row>103</xdr:row>
      <xdr:rowOff>63500</xdr:rowOff>
    </xdr:from>
    <xdr:to>
      <xdr:col>31</xdr:col>
      <xdr:colOff>85725</xdr:colOff>
      <xdr:row>103</xdr:row>
      <xdr:rowOff>165100</xdr:rowOff>
    </xdr:to>
    <xdr:sp macro="" textlink="">
      <xdr:nvSpPr>
        <xdr:cNvPr id="712" name="円/楕円 711"/>
        <xdr:cNvSpPr/>
      </xdr:nvSpPr>
      <xdr:spPr>
        <a:xfrm>
          <a:off x="21272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103</xdr:row>
      <xdr:rowOff>95250</xdr:rowOff>
    </xdr:from>
    <xdr:to>
      <xdr:col>32</xdr:col>
      <xdr:colOff>187325</xdr:colOff>
      <xdr:row>103</xdr:row>
      <xdr:rowOff>114300</xdr:rowOff>
    </xdr:to>
    <xdr:cxnSp macro="">
      <xdr:nvCxnSpPr>
        <xdr:cNvPr id="713" name="直線コネクタ 712"/>
        <xdr:cNvCxnSpPr/>
      </xdr:nvCxnSpPr>
      <xdr:spPr>
        <a:xfrm flipV="1">
          <a:off x="21323300" y="17754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101</xdr:row>
      <xdr:rowOff>67327</xdr:rowOff>
    </xdr:from>
    <xdr:ext cx="469744" cy="259045"/>
    <xdr:sp macro="" textlink="">
      <xdr:nvSpPr>
        <xdr:cNvPr id="714" name="n_1aveValue【公民館】&#10;一人当たり面積"/>
        <xdr:cNvSpPr txBox="1"/>
      </xdr:nvSpPr>
      <xdr:spPr>
        <a:xfrm>
          <a:off x="210757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0.093</a:t>
          </a:r>
          <a:endParaRPr kumimoji="1" lang="ja-JP" altLang="en-US" sz="1000" b="1">
            <a:solidFill>
              <a:srgbClr val="000080"/>
            </a:solidFill>
            <a:latin typeface="ＭＳ Ｐゴシック"/>
          </a:endParaRPr>
        </a:p>
      </xdr:txBody>
    </xdr:sp>
    <xdr:clientData/>
  </xdr:oneCellAnchor>
  <xdr:oneCellAnchor>
    <xdr:from>
      <xdr:col>30</xdr:col>
      <xdr:colOff>473152</xdr:colOff>
      <xdr:row>103</xdr:row>
      <xdr:rowOff>156227</xdr:rowOff>
    </xdr:from>
    <xdr:ext cx="469744" cy="259045"/>
    <xdr:sp macro="" textlink="">
      <xdr:nvSpPr>
        <xdr:cNvPr id="715" name="n_1mainValue【公民館】&#10;一人当たり面積"/>
        <xdr:cNvSpPr txBox="1"/>
      </xdr:nvSpPr>
      <xdr:spPr>
        <a:xfrm>
          <a:off x="21075727" y="1781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716" name="正方形/長方形 71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717" name="正方形/長方形 71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718" name="テキスト ボックス 71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類似団体と比較して、特に有形固定資産減価償却率が高くなっている施設等は、橋りょう・トンネル、公営住宅、公民館である。</a:t>
          </a:r>
          <a:endParaRPr lang="ja-JP" altLang="ja-JP" sz="1400">
            <a:effectLst/>
          </a:endParaRPr>
        </a:p>
        <a:p>
          <a:r>
            <a:rPr kumimoji="1" lang="ja-JP" altLang="ja-JP" sz="1100">
              <a:solidFill>
                <a:schemeClr val="dk1"/>
              </a:solidFill>
              <a:effectLst/>
              <a:latin typeface="+mn-lt"/>
              <a:ea typeface="+mn-ea"/>
              <a:cs typeface="+mn-cs"/>
            </a:rPr>
            <a:t>　橋りょう・トンネルについては、橋りょうの有形固定資産減価償却率が６９．６％であり特に高くなっている。市全体の橋梁の内、昭和３０年代から５０年代にかけて約７割が建設されており、建設後５０年を経過した老朽橋梁が増加している。橋梁については策定済みの橋梁長寿命化計画を個別施設計画として位置付け、計画に基づき架け替えや長寿命対策に取り組んでいくこととしている。</a:t>
          </a:r>
          <a:endParaRPr lang="ja-JP" altLang="ja-JP" sz="1400">
            <a:effectLst/>
          </a:endParaRPr>
        </a:p>
        <a:p>
          <a:r>
            <a:rPr kumimoji="1" lang="ja-JP" altLang="ja-JP" sz="1100">
              <a:solidFill>
                <a:schemeClr val="dk1"/>
              </a:solidFill>
              <a:effectLst/>
              <a:latin typeface="+mn-lt"/>
              <a:ea typeface="+mn-ea"/>
              <a:cs typeface="+mn-cs"/>
            </a:rPr>
            <a:t>　公営住宅については有形固定資産減価償却率が６５．３％であり、今後、改善を必要とする住宅が増加することが懸念されており、予防保全的な維持管理の推進により修繕周期の延長を図り、ライフサイクルコストの縮減に取り組むこととしている。</a:t>
          </a:r>
          <a:endParaRPr lang="ja-JP" altLang="ja-JP" sz="1400">
            <a:effectLst/>
          </a:endParaRPr>
        </a:p>
        <a:p>
          <a:r>
            <a:rPr kumimoji="1" lang="ja-JP" altLang="ja-JP" sz="1100">
              <a:solidFill>
                <a:schemeClr val="dk1"/>
              </a:solidFill>
              <a:effectLst/>
              <a:latin typeface="+mn-lt"/>
              <a:ea typeface="+mn-ea"/>
              <a:cs typeface="+mn-cs"/>
            </a:rPr>
            <a:t>　公民館については有形固定資産減価償却率が６８．７％であり経年劣化が進んでいる。今後は段階的に大規模改修などを行いながら長寿命化を図っていく。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130,108
129,445
1,311.53
72,260,433
68,055,323
4,048,955
39,451,849
72,309,768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61.2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38100</xdr:rowOff>
    </xdr:from>
    <xdr:to>
      <xdr:col>7</xdr:col>
      <xdr:colOff>638175</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67327</xdr:rowOff>
    </xdr:from>
    <xdr:ext cx="338939" cy="259045"/>
    <xdr:sp macro="" textlink="">
      <xdr:nvSpPr>
        <xdr:cNvPr id="44" name="テキスト ボックス 43"/>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100965</xdr:rowOff>
    </xdr:from>
    <xdr:to>
      <xdr:col>6</xdr:col>
      <xdr:colOff>510540</xdr:colOff>
      <xdr:row>40</xdr:row>
      <xdr:rowOff>133350</xdr:rowOff>
    </xdr:to>
    <xdr:cxnSp macro="">
      <xdr:nvCxnSpPr>
        <xdr:cNvPr id="56" name="直線コネクタ 55"/>
        <xdr:cNvCxnSpPr/>
      </xdr:nvCxnSpPr>
      <xdr:spPr>
        <a:xfrm flipV="1">
          <a:off x="4634865" y="575881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137177</xdr:rowOff>
    </xdr:from>
    <xdr:ext cx="405111" cy="259045"/>
    <xdr:sp macro="" textlink="">
      <xdr:nvSpPr>
        <xdr:cNvPr id="57" name="【図書館】&#10;有形固定資産減価償却率最小値テキスト"/>
        <xdr:cNvSpPr txBox="1"/>
      </xdr:nvSpPr>
      <xdr:spPr>
        <a:xfrm>
          <a:off x="4724400"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a:t>
          </a:r>
          <a:endParaRPr kumimoji="1" lang="ja-JP" altLang="en-US" sz="1000" b="1">
            <a:latin typeface="ＭＳ Ｐゴシック"/>
          </a:endParaRPr>
        </a:p>
      </xdr:txBody>
    </xdr:sp>
    <xdr:clientData/>
  </xdr:oneCellAnchor>
  <xdr:twoCellAnchor>
    <xdr:from>
      <xdr:col>6</xdr:col>
      <xdr:colOff>422275</xdr:colOff>
      <xdr:row>40</xdr:row>
      <xdr:rowOff>133350</xdr:rowOff>
    </xdr:from>
    <xdr:to>
      <xdr:col>6</xdr:col>
      <xdr:colOff>600075</xdr:colOff>
      <xdr:row>40</xdr:row>
      <xdr:rowOff>133350</xdr:rowOff>
    </xdr:to>
    <xdr:cxnSp macro="">
      <xdr:nvCxnSpPr>
        <xdr:cNvPr id="58" name="直線コネクタ 57"/>
        <xdr:cNvCxnSpPr/>
      </xdr:nvCxnSpPr>
      <xdr:spPr>
        <a:xfrm>
          <a:off x="4546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47642</xdr:rowOff>
    </xdr:from>
    <xdr:ext cx="405111" cy="259045"/>
    <xdr:sp macro="" textlink="">
      <xdr:nvSpPr>
        <xdr:cNvPr id="59" name="【図書館】&#10;有形固定資産減価償却率最大値テキスト"/>
        <xdr:cNvSpPr txBox="1"/>
      </xdr:nvSpPr>
      <xdr:spPr>
        <a:xfrm>
          <a:off x="472440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77.7</a:t>
          </a:r>
          <a:endParaRPr kumimoji="1" lang="ja-JP" altLang="en-US" sz="1000" b="1">
            <a:latin typeface="ＭＳ Ｐゴシック"/>
          </a:endParaRPr>
        </a:p>
      </xdr:txBody>
    </xdr:sp>
    <xdr:clientData/>
  </xdr:oneCellAnchor>
  <xdr:twoCellAnchor>
    <xdr:from>
      <xdr:col>6</xdr:col>
      <xdr:colOff>422275</xdr:colOff>
      <xdr:row>33</xdr:row>
      <xdr:rowOff>100965</xdr:rowOff>
    </xdr:from>
    <xdr:to>
      <xdr:col>6</xdr:col>
      <xdr:colOff>600075</xdr:colOff>
      <xdr:row>33</xdr:row>
      <xdr:rowOff>100965</xdr:rowOff>
    </xdr:to>
    <xdr:cxnSp macro="">
      <xdr:nvCxnSpPr>
        <xdr:cNvPr id="60" name="直線コネクタ 59"/>
        <xdr:cNvCxnSpPr/>
      </xdr:nvCxnSpPr>
      <xdr:spPr>
        <a:xfrm>
          <a:off x="4546600" y="5758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70502</xdr:rowOff>
    </xdr:from>
    <xdr:ext cx="405111" cy="259045"/>
    <xdr:sp macro="" textlink="">
      <xdr:nvSpPr>
        <xdr:cNvPr id="61" name="【図書館】&#10;有形固定資産減価償却率平均値テキスト"/>
        <xdr:cNvSpPr txBox="1"/>
      </xdr:nvSpPr>
      <xdr:spPr>
        <a:xfrm>
          <a:off x="4724400" y="6414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92075</xdr:rowOff>
    </xdr:from>
    <xdr:to>
      <xdr:col>6</xdr:col>
      <xdr:colOff>561975</xdr:colOff>
      <xdr:row>38</xdr:row>
      <xdr:rowOff>22225</xdr:rowOff>
    </xdr:to>
    <xdr:sp macro="" textlink="">
      <xdr:nvSpPr>
        <xdr:cNvPr id="62" name="フローチャート : 判断 61"/>
        <xdr:cNvSpPr/>
      </xdr:nvSpPr>
      <xdr:spPr>
        <a:xfrm>
          <a:off x="45847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2540</xdr:rowOff>
    </xdr:from>
    <xdr:to>
      <xdr:col>5</xdr:col>
      <xdr:colOff>409575</xdr:colOff>
      <xdr:row>38</xdr:row>
      <xdr:rowOff>104140</xdr:rowOff>
    </xdr:to>
    <xdr:sp macro="" textlink="">
      <xdr:nvSpPr>
        <xdr:cNvPr id="63" name="フローチャート : 判断 62"/>
        <xdr:cNvSpPr/>
      </xdr:nvSpPr>
      <xdr:spPr>
        <a:xfrm>
          <a:off x="3746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95267</xdr:rowOff>
    </xdr:from>
    <xdr:ext cx="405111" cy="259045"/>
    <xdr:sp macro="" textlink="">
      <xdr:nvSpPr>
        <xdr:cNvPr id="64" name="n_1aveValue【図書館】&#10;有形固定資産減価償却率"/>
        <xdr:cNvSpPr txBox="1"/>
      </xdr:nvSpPr>
      <xdr:spPr>
        <a:xfrm>
          <a:off x="3582043"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50165</xdr:rowOff>
    </xdr:from>
    <xdr:to>
      <xdr:col>6</xdr:col>
      <xdr:colOff>561975</xdr:colOff>
      <xdr:row>33</xdr:row>
      <xdr:rowOff>151765</xdr:rowOff>
    </xdr:to>
    <xdr:sp macro="" textlink="">
      <xdr:nvSpPr>
        <xdr:cNvPr id="70" name="円/楕円 69"/>
        <xdr:cNvSpPr/>
      </xdr:nvSpPr>
      <xdr:spPr>
        <a:xfrm>
          <a:off x="4584700" y="57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33</xdr:row>
      <xdr:rowOff>3192</xdr:rowOff>
    </xdr:from>
    <xdr:ext cx="405111" cy="259045"/>
    <xdr:sp macro="" textlink="">
      <xdr:nvSpPr>
        <xdr:cNvPr id="71" name="【図書館】&#10;有形固定資産減価償却率該当値テキスト"/>
        <xdr:cNvSpPr txBox="1"/>
      </xdr:nvSpPr>
      <xdr:spPr>
        <a:xfrm>
          <a:off x="4724400" y="566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77.7</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2540</xdr:rowOff>
    </xdr:from>
    <xdr:to>
      <xdr:col>5</xdr:col>
      <xdr:colOff>409575</xdr:colOff>
      <xdr:row>33</xdr:row>
      <xdr:rowOff>104140</xdr:rowOff>
    </xdr:to>
    <xdr:sp macro="" textlink="">
      <xdr:nvSpPr>
        <xdr:cNvPr id="72" name="円/楕円 71"/>
        <xdr:cNvSpPr/>
      </xdr:nvSpPr>
      <xdr:spPr>
        <a:xfrm>
          <a:off x="3746500" y="566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33</xdr:row>
      <xdr:rowOff>53340</xdr:rowOff>
    </xdr:from>
    <xdr:to>
      <xdr:col>6</xdr:col>
      <xdr:colOff>511175</xdr:colOff>
      <xdr:row>33</xdr:row>
      <xdr:rowOff>100965</xdr:rowOff>
    </xdr:to>
    <xdr:cxnSp macro="">
      <xdr:nvCxnSpPr>
        <xdr:cNvPr id="73" name="直線コネクタ 72"/>
        <xdr:cNvCxnSpPr/>
      </xdr:nvCxnSpPr>
      <xdr:spPr>
        <a:xfrm>
          <a:off x="3797300" y="571119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31</xdr:row>
      <xdr:rowOff>120667</xdr:rowOff>
    </xdr:from>
    <xdr:ext cx="405111" cy="259045"/>
    <xdr:sp macro="" textlink="">
      <xdr:nvSpPr>
        <xdr:cNvPr id="74" name="n_1mainValue【図書館】&#10;有形固定資産減価償却率"/>
        <xdr:cNvSpPr txBox="1"/>
      </xdr:nvSpPr>
      <xdr:spPr>
        <a:xfrm>
          <a:off x="3582043" y="54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3" name="テキスト ボックス 82"/>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5" name="テキスト ボックス 84"/>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6" name="直線コネクタ 85"/>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7" name="テキスト ボックス 86"/>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8" name="直線コネクタ 87"/>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9" name="テキスト ボックス 88"/>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90" name="直線コネクタ 89"/>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91" name="テキスト ボックス 90"/>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92" name="直線コネクタ 91"/>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93" name="テキスト ボックス 92"/>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4" name="直線コネクタ 93"/>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15620</xdr:rowOff>
    </xdr:from>
    <xdr:ext cx="467179" cy="259045"/>
    <xdr:sp macro="" textlink="">
      <xdr:nvSpPr>
        <xdr:cNvPr id="95" name="テキスト ボックス 94"/>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6" name="直線コネクタ 95"/>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31949</xdr:rowOff>
    </xdr:from>
    <xdr:ext cx="467179" cy="259045"/>
    <xdr:sp macro="" textlink="">
      <xdr:nvSpPr>
        <xdr:cNvPr id="97" name="テキスト ボックス 96"/>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9" name="テキスト ボックス 98"/>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10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68036</xdr:rowOff>
    </xdr:from>
    <xdr:to>
      <xdr:col>15</xdr:col>
      <xdr:colOff>180340</xdr:colOff>
      <xdr:row>41</xdr:row>
      <xdr:rowOff>133350</xdr:rowOff>
    </xdr:to>
    <xdr:cxnSp macro="">
      <xdr:nvCxnSpPr>
        <xdr:cNvPr id="101" name="直線コネクタ 100"/>
        <xdr:cNvCxnSpPr/>
      </xdr:nvCxnSpPr>
      <xdr:spPr>
        <a:xfrm flipV="1">
          <a:off x="10476865" y="5725886"/>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137177</xdr:rowOff>
    </xdr:from>
    <xdr:ext cx="469744" cy="259045"/>
    <xdr:sp macro="" textlink="">
      <xdr:nvSpPr>
        <xdr:cNvPr id="102" name="【図書館】&#10;一人当たり面積最小値テキスト"/>
        <xdr:cNvSpPr txBox="1"/>
      </xdr:nvSpPr>
      <xdr:spPr>
        <a:xfrm>
          <a:off x="105664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0.024</a:t>
          </a:r>
          <a:endParaRPr kumimoji="1" lang="ja-JP" altLang="en-US" sz="1000" b="1">
            <a:latin typeface="ＭＳ Ｐゴシック"/>
          </a:endParaRPr>
        </a:p>
      </xdr:txBody>
    </xdr:sp>
    <xdr:clientData/>
  </xdr:oneCellAnchor>
  <xdr:twoCellAnchor>
    <xdr:from>
      <xdr:col>15</xdr:col>
      <xdr:colOff>92075</xdr:colOff>
      <xdr:row>41</xdr:row>
      <xdr:rowOff>133350</xdr:rowOff>
    </xdr:from>
    <xdr:to>
      <xdr:col>15</xdr:col>
      <xdr:colOff>269875</xdr:colOff>
      <xdr:row>41</xdr:row>
      <xdr:rowOff>133350</xdr:rowOff>
    </xdr:to>
    <xdr:cxnSp macro="">
      <xdr:nvCxnSpPr>
        <xdr:cNvPr id="103" name="直線コネクタ 102"/>
        <xdr:cNvCxnSpPr/>
      </xdr:nvCxnSpPr>
      <xdr:spPr>
        <a:xfrm>
          <a:off x="10388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14713</xdr:rowOff>
    </xdr:from>
    <xdr:ext cx="469744" cy="259045"/>
    <xdr:sp macro="" textlink="">
      <xdr:nvSpPr>
        <xdr:cNvPr id="104" name="【図書館】&#10;一人当たり面積最大値テキスト"/>
        <xdr:cNvSpPr txBox="1"/>
      </xdr:nvSpPr>
      <xdr:spPr>
        <a:xfrm>
          <a:off x="10566400" y="550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0.068</a:t>
          </a:r>
          <a:endParaRPr kumimoji="1" lang="ja-JP" altLang="en-US" sz="1000" b="1">
            <a:latin typeface="ＭＳ Ｐゴシック"/>
          </a:endParaRPr>
        </a:p>
      </xdr:txBody>
    </xdr:sp>
    <xdr:clientData/>
  </xdr:oneCellAnchor>
  <xdr:twoCellAnchor>
    <xdr:from>
      <xdr:col>15</xdr:col>
      <xdr:colOff>92075</xdr:colOff>
      <xdr:row>33</xdr:row>
      <xdr:rowOff>68036</xdr:rowOff>
    </xdr:from>
    <xdr:to>
      <xdr:col>15</xdr:col>
      <xdr:colOff>269875</xdr:colOff>
      <xdr:row>33</xdr:row>
      <xdr:rowOff>68036</xdr:rowOff>
    </xdr:to>
    <xdr:cxnSp macro="">
      <xdr:nvCxnSpPr>
        <xdr:cNvPr id="105" name="直線コネクタ 104"/>
        <xdr:cNvCxnSpPr/>
      </xdr:nvCxnSpPr>
      <xdr:spPr>
        <a:xfrm>
          <a:off x="10388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23784</xdr:rowOff>
    </xdr:from>
    <xdr:ext cx="469744" cy="259045"/>
    <xdr:sp macro="" textlink="">
      <xdr:nvSpPr>
        <xdr:cNvPr id="106" name="【図書館】&#10;一人当たり面積平均値テキスト"/>
        <xdr:cNvSpPr txBox="1"/>
      </xdr:nvSpPr>
      <xdr:spPr>
        <a:xfrm>
          <a:off x="10566400" y="653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907</xdr:rowOff>
    </xdr:from>
    <xdr:to>
      <xdr:col>15</xdr:col>
      <xdr:colOff>231775</xdr:colOff>
      <xdr:row>39</xdr:row>
      <xdr:rowOff>102507</xdr:rowOff>
    </xdr:to>
    <xdr:sp macro="" textlink="">
      <xdr:nvSpPr>
        <xdr:cNvPr id="107" name="フローチャート : 判断 106"/>
        <xdr:cNvSpPr/>
      </xdr:nvSpPr>
      <xdr:spPr>
        <a:xfrm>
          <a:off x="104267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49893</xdr:rowOff>
    </xdr:from>
    <xdr:to>
      <xdr:col>14</xdr:col>
      <xdr:colOff>79375</xdr:colOff>
      <xdr:row>37</xdr:row>
      <xdr:rowOff>151493</xdr:rowOff>
    </xdr:to>
    <xdr:sp macro="" textlink="">
      <xdr:nvSpPr>
        <xdr:cNvPr id="108" name="フローチャート : 判断 107"/>
        <xdr:cNvSpPr/>
      </xdr:nvSpPr>
      <xdr:spPr>
        <a:xfrm>
          <a:off x="9588500" y="639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35</xdr:row>
      <xdr:rowOff>168020</xdr:rowOff>
    </xdr:from>
    <xdr:ext cx="469744" cy="259045"/>
    <xdr:sp macro="" textlink="">
      <xdr:nvSpPr>
        <xdr:cNvPr id="109" name="n_1aveValue【図書館】&#10;一人当たり面積"/>
        <xdr:cNvSpPr txBox="1"/>
      </xdr:nvSpPr>
      <xdr:spPr>
        <a:xfrm>
          <a:off x="9391727" y="616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0.046</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41</xdr:row>
      <xdr:rowOff>82550</xdr:rowOff>
    </xdr:from>
    <xdr:to>
      <xdr:col>15</xdr:col>
      <xdr:colOff>231775</xdr:colOff>
      <xdr:row>42</xdr:row>
      <xdr:rowOff>12700</xdr:rowOff>
    </xdr:to>
    <xdr:sp macro="" textlink="">
      <xdr:nvSpPr>
        <xdr:cNvPr id="115" name="円/楕円 114"/>
        <xdr:cNvSpPr/>
      </xdr:nvSpPr>
      <xdr:spPr>
        <a:xfrm>
          <a:off x="10426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168927</xdr:rowOff>
    </xdr:from>
    <xdr:ext cx="469744" cy="259045"/>
    <xdr:sp macro="" textlink="">
      <xdr:nvSpPr>
        <xdr:cNvPr id="116" name="【図書館】&#10;一人当たり面積該当値テキスト"/>
        <xdr:cNvSpPr txBox="1"/>
      </xdr:nvSpPr>
      <xdr:spPr>
        <a:xfrm>
          <a:off x="105664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0.024</a:t>
          </a:r>
          <a:endParaRPr kumimoji="1" lang="ja-JP" altLang="en-US" sz="1000" b="1">
            <a:solidFill>
              <a:srgbClr val="FF0000"/>
            </a:solidFill>
            <a:latin typeface="ＭＳ Ｐゴシック"/>
          </a:endParaRPr>
        </a:p>
      </xdr:txBody>
    </xdr:sp>
    <xdr:clientData/>
  </xdr:oneCellAnchor>
  <xdr:twoCellAnchor>
    <xdr:from>
      <xdr:col>13</xdr:col>
      <xdr:colOff>663575</xdr:colOff>
      <xdr:row>42</xdr:row>
      <xdr:rowOff>41728</xdr:rowOff>
    </xdr:from>
    <xdr:to>
      <xdr:col>14</xdr:col>
      <xdr:colOff>79375</xdr:colOff>
      <xdr:row>42</xdr:row>
      <xdr:rowOff>143328</xdr:rowOff>
    </xdr:to>
    <xdr:sp macro="" textlink="">
      <xdr:nvSpPr>
        <xdr:cNvPr id="117" name="円/楕円 116"/>
        <xdr:cNvSpPr/>
      </xdr:nvSpPr>
      <xdr:spPr>
        <a:xfrm>
          <a:off x="9588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41</xdr:row>
      <xdr:rowOff>133350</xdr:rowOff>
    </xdr:from>
    <xdr:to>
      <xdr:col>15</xdr:col>
      <xdr:colOff>180975</xdr:colOff>
      <xdr:row>42</xdr:row>
      <xdr:rowOff>92528</xdr:rowOff>
    </xdr:to>
    <xdr:cxnSp macro="">
      <xdr:nvCxnSpPr>
        <xdr:cNvPr id="118" name="直線コネクタ 117"/>
        <xdr:cNvCxnSpPr/>
      </xdr:nvCxnSpPr>
      <xdr:spPr>
        <a:xfrm flipV="1">
          <a:off x="9639300" y="7162800"/>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42</xdr:row>
      <xdr:rowOff>134455</xdr:rowOff>
    </xdr:from>
    <xdr:ext cx="469744" cy="259045"/>
    <xdr:sp macro="" textlink="">
      <xdr:nvSpPr>
        <xdr:cNvPr id="119" name="n_1mainValue【図書館】&#10;一人当たり面積"/>
        <xdr:cNvSpPr txBox="1"/>
      </xdr:nvSpPr>
      <xdr:spPr>
        <a:xfrm>
          <a:off x="9391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20" name="正方形/長方形 11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21" name="正方形/長方形 12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2" name="正方形/長方形 12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3" name="正方形/長方形 12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4" name="正方形/長方形 12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5" name="正方形/長方形 12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6" name="正方形/長方形 12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7" name="正方形/長方形 12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8" name="テキスト ボックス 12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9" name="直線コネクタ 12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30" name="テキスト ボックス 129"/>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31" name="直線コネクタ 13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32" name="テキスト ボックス 131"/>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33" name="直線コネクタ 13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34" name="テキスト ボックス 13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5" name="直線コネクタ 13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6" name="テキスト ボックス 13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7" name="直線コネクタ 13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8" name="テキスト ボックス 13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9" name="直線コネクタ 13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40" name="テキスト ボックス 139"/>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82296</xdr:rowOff>
    </xdr:from>
    <xdr:to>
      <xdr:col>6</xdr:col>
      <xdr:colOff>510540</xdr:colOff>
      <xdr:row>62</xdr:row>
      <xdr:rowOff>45720</xdr:rowOff>
    </xdr:to>
    <xdr:cxnSp macro="">
      <xdr:nvCxnSpPr>
        <xdr:cNvPr id="142" name="直線コネクタ 141"/>
        <xdr:cNvCxnSpPr/>
      </xdr:nvCxnSpPr>
      <xdr:spPr>
        <a:xfrm flipV="1">
          <a:off x="4634865" y="968349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49547</xdr:rowOff>
    </xdr:from>
    <xdr:ext cx="405111" cy="259045"/>
    <xdr:sp macro="" textlink="">
      <xdr:nvSpPr>
        <xdr:cNvPr id="143" name="【体育館・プール】&#10;有形固定資産減価償却率最小値テキスト"/>
        <xdr:cNvSpPr txBox="1"/>
      </xdr:nvSpPr>
      <xdr:spPr>
        <a:xfrm>
          <a:off x="472440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56.5</a:t>
          </a:r>
          <a:endParaRPr kumimoji="1" lang="ja-JP" altLang="en-US" sz="1000" b="1">
            <a:latin typeface="ＭＳ Ｐゴシック"/>
          </a:endParaRPr>
        </a:p>
      </xdr:txBody>
    </xdr:sp>
    <xdr:clientData/>
  </xdr:oneCellAnchor>
  <xdr:twoCellAnchor>
    <xdr:from>
      <xdr:col>6</xdr:col>
      <xdr:colOff>422275</xdr:colOff>
      <xdr:row>62</xdr:row>
      <xdr:rowOff>45720</xdr:rowOff>
    </xdr:from>
    <xdr:to>
      <xdr:col>6</xdr:col>
      <xdr:colOff>600075</xdr:colOff>
      <xdr:row>62</xdr:row>
      <xdr:rowOff>45720</xdr:rowOff>
    </xdr:to>
    <xdr:cxnSp macro="">
      <xdr:nvCxnSpPr>
        <xdr:cNvPr id="144" name="直線コネクタ 143"/>
        <xdr:cNvCxnSpPr/>
      </xdr:nvCxnSpPr>
      <xdr:spPr>
        <a:xfrm>
          <a:off x="4546600" y="1067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28973</xdr:rowOff>
    </xdr:from>
    <xdr:ext cx="405111" cy="259045"/>
    <xdr:sp macro="" textlink="">
      <xdr:nvSpPr>
        <xdr:cNvPr id="145" name="【体育館・プール】&#10;有形固定資産減価償却率最大値テキスト"/>
        <xdr:cNvSpPr txBox="1"/>
      </xdr:nvSpPr>
      <xdr:spPr>
        <a:xfrm>
          <a:off x="4724400" y="9458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78.2</a:t>
          </a:r>
          <a:endParaRPr kumimoji="1" lang="ja-JP" altLang="en-US" sz="1000" b="1">
            <a:latin typeface="ＭＳ Ｐゴシック"/>
          </a:endParaRPr>
        </a:p>
      </xdr:txBody>
    </xdr:sp>
    <xdr:clientData/>
  </xdr:oneCellAnchor>
  <xdr:twoCellAnchor>
    <xdr:from>
      <xdr:col>6</xdr:col>
      <xdr:colOff>422275</xdr:colOff>
      <xdr:row>56</xdr:row>
      <xdr:rowOff>82296</xdr:rowOff>
    </xdr:from>
    <xdr:to>
      <xdr:col>6</xdr:col>
      <xdr:colOff>600075</xdr:colOff>
      <xdr:row>56</xdr:row>
      <xdr:rowOff>82296</xdr:rowOff>
    </xdr:to>
    <xdr:cxnSp macro="">
      <xdr:nvCxnSpPr>
        <xdr:cNvPr id="146" name="直線コネクタ 145"/>
        <xdr:cNvCxnSpPr/>
      </xdr:nvCxnSpPr>
      <xdr:spPr>
        <a:xfrm>
          <a:off x="4546600" y="968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52087</xdr:rowOff>
    </xdr:from>
    <xdr:ext cx="405111" cy="259045"/>
    <xdr:sp macro="" textlink="">
      <xdr:nvSpPr>
        <xdr:cNvPr id="147" name="【体育館・プール】&#10;有形固定資産減価償却率平均値テキスト"/>
        <xdr:cNvSpPr txBox="1"/>
      </xdr:nvSpPr>
      <xdr:spPr>
        <a:xfrm>
          <a:off x="4724400" y="10339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29210</xdr:rowOff>
    </xdr:from>
    <xdr:to>
      <xdr:col>6</xdr:col>
      <xdr:colOff>561975</xdr:colOff>
      <xdr:row>61</xdr:row>
      <xdr:rowOff>130810</xdr:rowOff>
    </xdr:to>
    <xdr:sp macro="" textlink="">
      <xdr:nvSpPr>
        <xdr:cNvPr id="148" name="フローチャート : 判断 147"/>
        <xdr:cNvSpPr/>
      </xdr:nvSpPr>
      <xdr:spPr>
        <a:xfrm>
          <a:off x="45847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65786</xdr:rowOff>
    </xdr:from>
    <xdr:to>
      <xdr:col>5</xdr:col>
      <xdr:colOff>409575</xdr:colOff>
      <xdr:row>61</xdr:row>
      <xdr:rowOff>167386</xdr:rowOff>
    </xdr:to>
    <xdr:sp macro="" textlink="">
      <xdr:nvSpPr>
        <xdr:cNvPr id="149" name="フローチャート : 判断 148"/>
        <xdr:cNvSpPr/>
      </xdr:nvSpPr>
      <xdr:spPr>
        <a:xfrm>
          <a:off x="3746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12463</xdr:rowOff>
    </xdr:from>
    <xdr:ext cx="405111" cy="259045"/>
    <xdr:sp macro="" textlink="">
      <xdr:nvSpPr>
        <xdr:cNvPr id="150" name="n_1aveValue【体育館・プール】&#10;有形固定資産減価償却率"/>
        <xdr:cNvSpPr txBox="1"/>
      </xdr:nvSpPr>
      <xdr:spPr>
        <a:xfrm>
          <a:off x="3582043" y="1029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51" name="テキスト ボックス 15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2" name="テキスト ボックス 15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3" name="テキスト ボックス 15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4" name="テキスト ボックス 15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5" name="テキスト ボックス 15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61</xdr:row>
      <xdr:rowOff>88646</xdr:rowOff>
    </xdr:from>
    <xdr:to>
      <xdr:col>6</xdr:col>
      <xdr:colOff>561975</xdr:colOff>
      <xdr:row>62</xdr:row>
      <xdr:rowOff>18796</xdr:rowOff>
    </xdr:to>
    <xdr:sp macro="" textlink="">
      <xdr:nvSpPr>
        <xdr:cNvPr id="156" name="円/楕円 155"/>
        <xdr:cNvSpPr/>
      </xdr:nvSpPr>
      <xdr:spPr>
        <a:xfrm>
          <a:off x="45847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61</xdr:row>
      <xdr:rowOff>7637</xdr:rowOff>
    </xdr:from>
    <xdr:ext cx="405111" cy="259045"/>
    <xdr:sp macro="" textlink="">
      <xdr:nvSpPr>
        <xdr:cNvPr id="157" name="【体育館・プール】&#10;有形固定資産減価償却率該当値テキスト"/>
        <xdr:cNvSpPr txBox="1"/>
      </xdr:nvSpPr>
      <xdr:spPr>
        <a:xfrm>
          <a:off x="47244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58.2</a:t>
          </a:r>
          <a:endParaRPr kumimoji="1" lang="ja-JP" altLang="en-US" sz="1000" b="1">
            <a:solidFill>
              <a:srgbClr val="FF0000"/>
            </a:solidFill>
            <a:latin typeface="ＭＳ Ｐゴシック"/>
          </a:endParaRPr>
        </a:p>
      </xdr:txBody>
    </xdr:sp>
    <xdr:clientData/>
  </xdr:oneCellAnchor>
  <xdr:twoCellAnchor>
    <xdr:from>
      <xdr:col>5</xdr:col>
      <xdr:colOff>307975</xdr:colOff>
      <xdr:row>62</xdr:row>
      <xdr:rowOff>168656</xdr:rowOff>
    </xdr:from>
    <xdr:to>
      <xdr:col>5</xdr:col>
      <xdr:colOff>409575</xdr:colOff>
      <xdr:row>63</xdr:row>
      <xdr:rowOff>98806</xdr:rowOff>
    </xdr:to>
    <xdr:sp macro="" textlink="">
      <xdr:nvSpPr>
        <xdr:cNvPr id="158" name="円/楕円 157"/>
        <xdr:cNvSpPr/>
      </xdr:nvSpPr>
      <xdr:spPr>
        <a:xfrm>
          <a:off x="3746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61</xdr:row>
      <xdr:rowOff>139446</xdr:rowOff>
    </xdr:from>
    <xdr:to>
      <xdr:col>6</xdr:col>
      <xdr:colOff>511175</xdr:colOff>
      <xdr:row>63</xdr:row>
      <xdr:rowOff>48006</xdr:rowOff>
    </xdr:to>
    <xdr:cxnSp macro="">
      <xdr:nvCxnSpPr>
        <xdr:cNvPr id="159" name="直線コネクタ 158"/>
        <xdr:cNvCxnSpPr/>
      </xdr:nvCxnSpPr>
      <xdr:spPr>
        <a:xfrm flipV="1">
          <a:off x="3797300" y="10597896"/>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63</xdr:row>
      <xdr:rowOff>89933</xdr:rowOff>
    </xdr:from>
    <xdr:ext cx="405111" cy="259045"/>
    <xdr:sp macro="" textlink="">
      <xdr:nvSpPr>
        <xdr:cNvPr id="160" name="n_1mainValue【体育館・プール】&#10;有形固定資産減価償却率"/>
        <xdr:cNvSpPr txBox="1"/>
      </xdr:nvSpPr>
      <xdr:spPr>
        <a:xfrm>
          <a:off x="3582043" y="1089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1" name="正方形/長方形 16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2" name="正方形/長方形 16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3" name="正方形/長方形 16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4" name="正方形/長方形 16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5" name="正方形/長方形 16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6" name="正方形/長方形 16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7" name="正方形/長方形 16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8" name="正方形/長方形 16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9" name="テキスト ボックス 16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0" name="直線コネクタ 16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71" name="直線コネクタ 17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72" name="テキスト ボックス 171"/>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73" name="直線コネクタ 17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74" name="テキスト ボックス 173"/>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75" name="直線コネクタ 17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76" name="テキスト ボックス 175"/>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77" name="直線コネクタ 17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78" name="テキスト ボックス 177"/>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0" name="テキスト ボックス 17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162306</xdr:rowOff>
    </xdr:from>
    <xdr:to>
      <xdr:col>15</xdr:col>
      <xdr:colOff>180340</xdr:colOff>
      <xdr:row>63</xdr:row>
      <xdr:rowOff>102870</xdr:rowOff>
    </xdr:to>
    <xdr:cxnSp macro="">
      <xdr:nvCxnSpPr>
        <xdr:cNvPr id="182" name="直線コネクタ 181"/>
        <xdr:cNvCxnSpPr/>
      </xdr:nvCxnSpPr>
      <xdr:spPr>
        <a:xfrm flipV="1">
          <a:off x="10476865" y="9592056"/>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106697</xdr:rowOff>
    </xdr:from>
    <xdr:ext cx="469744" cy="259045"/>
    <xdr:sp macro="" textlink="">
      <xdr:nvSpPr>
        <xdr:cNvPr id="183" name="【体育館・プール】&#10;一人当たり面積最小値テキスト"/>
        <xdr:cNvSpPr txBox="1"/>
      </xdr:nvSpPr>
      <xdr:spPr>
        <a:xfrm>
          <a:off x="10566400"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0.015</a:t>
          </a:r>
          <a:endParaRPr kumimoji="1" lang="ja-JP" altLang="en-US" sz="1000" b="1">
            <a:latin typeface="ＭＳ Ｐゴシック"/>
          </a:endParaRPr>
        </a:p>
      </xdr:txBody>
    </xdr:sp>
    <xdr:clientData/>
  </xdr:oneCellAnchor>
  <xdr:twoCellAnchor>
    <xdr:from>
      <xdr:col>15</xdr:col>
      <xdr:colOff>92075</xdr:colOff>
      <xdr:row>63</xdr:row>
      <xdr:rowOff>102870</xdr:rowOff>
    </xdr:from>
    <xdr:to>
      <xdr:col>15</xdr:col>
      <xdr:colOff>269875</xdr:colOff>
      <xdr:row>63</xdr:row>
      <xdr:rowOff>102870</xdr:rowOff>
    </xdr:to>
    <xdr:cxnSp macro="">
      <xdr:nvCxnSpPr>
        <xdr:cNvPr id="184" name="直線コネクタ 183"/>
        <xdr:cNvCxnSpPr/>
      </xdr:nvCxnSpPr>
      <xdr:spPr>
        <a:xfrm>
          <a:off x="10388600" y="1090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108983</xdr:rowOff>
    </xdr:from>
    <xdr:ext cx="469744" cy="259045"/>
    <xdr:sp macro="" textlink="">
      <xdr:nvSpPr>
        <xdr:cNvPr id="185" name="【体育館・プール】&#10;一人当たり面積最大値テキスト"/>
        <xdr:cNvSpPr txBox="1"/>
      </xdr:nvSpPr>
      <xdr:spPr>
        <a:xfrm>
          <a:off x="10566400" y="936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0.302</a:t>
          </a:r>
          <a:endParaRPr kumimoji="1" lang="ja-JP" altLang="en-US" sz="1000" b="1">
            <a:latin typeface="ＭＳ Ｐゴシック"/>
          </a:endParaRPr>
        </a:p>
      </xdr:txBody>
    </xdr:sp>
    <xdr:clientData/>
  </xdr:oneCellAnchor>
  <xdr:twoCellAnchor>
    <xdr:from>
      <xdr:col>15</xdr:col>
      <xdr:colOff>92075</xdr:colOff>
      <xdr:row>55</xdr:row>
      <xdr:rowOff>162306</xdr:rowOff>
    </xdr:from>
    <xdr:to>
      <xdr:col>15</xdr:col>
      <xdr:colOff>269875</xdr:colOff>
      <xdr:row>55</xdr:row>
      <xdr:rowOff>162306</xdr:rowOff>
    </xdr:to>
    <xdr:cxnSp macro="">
      <xdr:nvCxnSpPr>
        <xdr:cNvPr id="186" name="直線コネクタ 185"/>
        <xdr:cNvCxnSpPr/>
      </xdr:nvCxnSpPr>
      <xdr:spPr>
        <a:xfrm>
          <a:off x="10388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21353</xdr:rowOff>
    </xdr:from>
    <xdr:ext cx="469744" cy="259045"/>
    <xdr:sp macro="" textlink="">
      <xdr:nvSpPr>
        <xdr:cNvPr id="187" name="【体育館・プール】&#10;一人当たり面積平均値テキスト"/>
        <xdr:cNvSpPr txBox="1"/>
      </xdr:nvSpPr>
      <xdr:spPr>
        <a:xfrm>
          <a:off x="10566400" y="1013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0.167</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42926</xdr:rowOff>
    </xdr:from>
    <xdr:to>
      <xdr:col>15</xdr:col>
      <xdr:colOff>231775</xdr:colOff>
      <xdr:row>59</xdr:row>
      <xdr:rowOff>144526</xdr:rowOff>
    </xdr:to>
    <xdr:sp macro="" textlink="">
      <xdr:nvSpPr>
        <xdr:cNvPr id="188" name="フローチャート : 判断 187"/>
        <xdr:cNvSpPr/>
      </xdr:nvSpPr>
      <xdr:spPr>
        <a:xfrm>
          <a:off x="104267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59</xdr:row>
      <xdr:rowOff>148082</xdr:rowOff>
    </xdr:from>
    <xdr:to>
      <xdr:col>14</xdr:col>
      <xdr:colOff>79375</xdr:colOff>
      <xdr:row>60</xdr:row>
      <xdr:rowOff>78232</xdr:rowOff>
    </xdr:to>
    <xdr:sp macro="" textlink="">
      <xdr:nvSpPr>
        <xdr:cNvPr id="189" name="フローチャート : 判断 188"/>
        <xdr:cNvSpPr/>
      </xdr:nvSpPr>
      <xdr:spPr>
        <a:xfrm>
          <a:off x="9588500" y="1026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60</xdr:row>
      <xdr:rowOff>69359</xdr:rowOff>
    </xdr:from>
    <xdr:ext cx="469744" cy="259045"/>
    <xdr:sp macro="" textlink="">
      <xdr:nvSpPr>
        <xdr:cNvPr id="190" name="n_1aveValue【体育館・プール】&#10;一人当たり面積"/>
        <xdr:cNvSpPr txBox="1"/>
      </xdr:nvSpPr>
      <xdr:spPr>
        <a:xfrm>
          <a:off x="9391727" y="1035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0.144</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91" name="テキスト ボックス 19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2" name="テキスト ボックス 19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3" name="テキスト ボックス 19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4" name="テキスト ボックス 19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5" name="テキスト ボックス 19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55</xdr:row>
      <xdr:rowOff>111506</xdr:rowOff>
    </xdr:from>
    <xdr:to>
      <xdr:col>15</xdr:col>
      <xdr:colOff>231775</xdr:colOff>
      <xdr:row>56</xdr:row>
      <xdr:rowOff>41656</xdr:rowOff>
    </xdr:to>
    <xdr:sp macro="" textlink="">
      <xdr:nvSpPr>
        <xdr:cNvPr id="196" name="円/楕円 195"/>
        <xdr:cNvSpPr/>
      </xdr:nvSpPr>
      <xdr:spPr>
        <a:xfrm>
          <a:off x="10426700" y="954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55</xdr:row>
      <xdr:rowOff>64533</xdr:rowOff>
    </xdr:from>
    <xdr:ext cx="469744" cy="259045"/>
    <xdr:sp macro="" textlink="">
      <xdr:nvSpPr>
        <xdr:cNvPr id="197" name="【体育館・プール】&#10;一人当たり面積該当値テキスト"/>
        <xdr:cNvSpPr txBox="1"/>
      </xdr:nvSpPr>
      <xdr:spPr>
        <a:xfrm>
          <a:off x="10566400" y="949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0.302</a:t>
          </a:r>
          <a:endParaRPr kumimoji="1" lang="ja-JP" altLang="en-US" sz="1000" b="1">
            <a:solidFill>
              <a:srgbClr val="FF0000"/>
            </a:solidFill>
            <a:latin typeface="ＭＳ Ｐゴシック"/>
          </a:endParaRPr>
        </a:p>
      </xdr:txBody>
    </xdr:sp>
    <xdr:clientData/>
  </xdr:oneCellAnchor>
  <xdr:twoCellAnchor>
    <xdr:from>
      <xdr:col>13</xdr:col>
      <xdr:colOff>663575</xdr:colOff>
      <xdr:row>55</xdr:row>
      <xdr:rowOff>166370</xdr:rowOff>
    </xdr:from>
    <xdr:to>
      <xdr:col>14</xdr:col>
      <xdr:colOff>79375</xdr:colOff>
      <xdr:row>56</xdr:row>
      <xdr:rowOff>96520</xdr:rowOff>
    </xdr:to>
    <xdr:sp macro="" textlink="">
      <xdr:nvSpPr>
        <xdr:cNvPr id="198" name="円/楕円 197"/>
        <xdr:cNvSpPr/>
      </xdr:nvSpPr>
      <xdr:spPr>
        <a:xfrm>
          <a:off x="9588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55</xdr:row>
      <xdr:rowOff>162306</xdr:rowOff>
    </xdr:from>
    <xdr:to>
      <xdr:col>15</xdr:col>
      <xdr:colOff>180975</xdr:colOff>
      <xdr:row>56</xdr:row>
      <xdr:rowOff>45720</xdr:rowOff>
    </xdr:to>
    <xdr:cxnSp macro="">
      <xdr:nvCxnSpPr>
        <xdr:cNvPr id="199" name="直線コネクタ 198"/>
        <xdr:cNvCxnSpPr/>
      </xdr:nvCxnSpPr>
      <xdr:spPr>
        <a:xfrm flipV="1">
          <a:off x="9639300" y="959205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54</xdr:row>
      <xdr:rowOff>113047</xdr:rowOff>
    </xdr:from>
    <xdr:ext cx="469744" cy="259045"/>
    <xdr:sp macro="" textlink="">
      <xdr:nvSpPr>
        <xdr:cNvPr id="200" name="n_1mainValue【体育館・プール】&#10;一人当たり面積"/>
        <xdr:cNvSpPr txBox="1"/>
      </xdr:nvSpPr>
      <xdr:spPr>
        <a:xfrm>
          <a:off x="9391727" y="937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0.290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9" name="テキスト ボックス 20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0" name="直線コネクタ 20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11" name="テキスト ボックス 21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12" name="直線コネクタ 211"/>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13" name="テキスト ボックス 212"/>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4" name="直線コネクタ 213"/>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5" name="テキスト ボックス 214"/>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6" name="直線コネクタ 215"/>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7" name="テキスト ボックス 216"/>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8" name="直線コネクタ 217"/>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19" name="テキスト ボックス 218"/>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0" name="直線コネクタ 21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1" name="テキスト ボックス 22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54102</xdr:rowOff>
    </xdr:from>
    <xdr:to>
      <xdr:col>6</xdr:col>
      <xdr:colOff>510540</xdr:colOff>
      <xdr:row>86</xdr:row>
      <xdr:rowOff>88392</xdr:rowOff>
    </xdr:to>
    <xdr:cxnSp macro="">
      <xdr:nvCxnSpPr>
        <xdr:cNvPr id="223" name="直線コネクタ 222"/>
        <xdr:cNvCxnSpPr/>
      </xdr:nvCxnSpPr>
      <xdr:spPr>
        <a:xfrm flipV="1">
          <a:off x="4634865" y="13598652"/>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92219</xdr:rowOff>
    </xdr:from>
    <xdr:ext cx="405111" cy="259045"/>
    <xdr:sp macro="" textlink="">
      <xdr:nvSpPr>
        <xdr:cNvPr id="224" name="【福祉施設】&#10;有形固定資産減価償却率最小値テキスト"/>
        <xdr:cNvSpPr txBox="1"/>
      </xdr:nvSpPr>
      <xdr:spPr>
        <a:xfrm>
          <a:off x="4724400" y="1483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a:t>
          </a:r>
          <a:endParaRPr kumimoji="1" lang="ja-JP" altLang="en-US" sz="1000" b="1">
            <a:latin typeface="ＭＳ Ｐゴシック"/>
          </a:endParaRPr>
        </a:p>
      </xdr:txBody>
    </xdr:sp>
    <xdr:clientData/>
  </xdr:oneCellAnchor>
  <xdr:twoCellAnchor>
    <xdr:from>
      <xdr:col>6</xdr:col>
      <xdr:colOff>422275</xdr:colOff>
      <xdr:row>86</xdr:row>
      <xdr:rowOff>88392</xdr:rowOff>
    </xdr:from>
    <xdr:to>
      <xdr:col>6</xdr:col>
      <xdr:colOff>600075</xdr:colOff>
      <xdr:row>86</xdr:row>
      <xdr:rowOff>88392</xdr:rowOff>
    </xdr:to>
    <xdr:cxnSp macro="">
      <xdr:nvCxnSpPr>
        <xdr:cNvPr id="225" name="直線コネクタ 224"/>
        <xdr:cNvCxnSpPr/>
      </xdr:nvCxnSpPr>
      <xdr:spPr>
        <a:xfrm>
          <a:off x="4546600" y="1483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779</xdr:rowOff>
    </xdr:from>
    <xdr:ext cx="405111" cy="259045"/>
    <xdr:sp macro="" textlink="">
      <xdr:nvSpPr>
        <xdr:cNvPr id="226" name="【福祉施設】&#10;有形固定資産減価償却率最大値テキスト"/>
        <xdr:cNvSpPr txBox="1"/>
      </xdr:nvSpPr>
      <xdr:spPr>
        <a:xfrm>
          <a:off x="4724400" y="13373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91.8</a:t>
          </a:r>
          <a:endParaRPr kumimoji="1" lang="ja-JP" altLang="en-US" sz="1000" b="1">
            <a:latin typeface="ＭＳ Ｐゴシック"/>
          </a:endParaRPr>
        </a:p>
      </xdr:txBody>
    </xdr:sp>
    <xdr:clientData/>
  </xdr:oneCellAnchor>
  <xdr:twoCellAnchor>
    <xdr:from>
      <xdr:col>6</xdr:col>
      <xdr:colOff>422275</xdr:colOff>
      <xdr:row>79</xdr:row>
      <xdr:rowOff>54102</xdr:rowOff>
    </xdr:from>
    <xdr:to>
      <xdr:col>6</xdr:col>
      <xdr:colOff>600075</xdr:colOff>
      <xdr:row>79</xdr:row>
      <xdr:rowOff>54102</xdr:rowOff>
    </xdr:to>
    <xdr:cxnSp macro="">
      <xdr:nvCxnSpPr>
        <xdr:cNvPr id="227" name="直線コネクタ 226"/>
        <xdr:cNvCxnSpPr/>
      </xdr:nvCxnSpPr>
      <xdr:spPr>
        <a:xfrm>
          <a:off x="4546600" y="1359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84</xdr:row>
      <xdr:rowOff>69614</xdr:rowOff>
    </xdr:from>
    <xdr:ext cx="405111" cy="259045"/>
    <xdr:sp macro="" textlink="">
      <xdr:nvSpPr>
        <xdr:cNvPr id="228" name="【福祉施設】&#10;有形固定資産減価償却率平均値テキスト"/>
        <xdr:cNvSpPr txBox="1"/>
      </xdr:nvSpPr>
      <xdr:spPr>
        <a:xfrm>
          <a:off x="4724400" y="14471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6</xdr:col>
      <xdr:colOff>460375</xdr:colOff>
      <xdr:row>85</xdr:row>
      <xdr:rowOff>46737</xdr:rowOff>
    </xdr:from>
    <xdr:to>
      <xdr:col>6</xdr:col>
      <xdr:colOff>561975</xdr:colOff>
      <xdr:row>85</xdr:row>
      <xdr:rowOff>148337</xdr:rowOff>
    </xdr:to>
    <xdr:sp macro="" textlink="">
      <xdr:nvSpPr>
        <xdr:cNvPr id="229" name="フローチャート : 判断 228"/>
        <xdr:cNvSpPr/>
      </xdr:nvSpPr>
      <xdr:spPr>
        <a:xfrm>
          <a:off x="4584700" y="1461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84</xdr:row>
      <xdr:rowOff>156463</xdr:rowOff>
    </xdr:from>
    <xdr:to>
      <xdr:col>5</xdr:col>
      <xdr:colOff>409575</xdr:colOff>
      <xdr:row>85</xdr:row>
      <xdr:rowOff>86613</xdr:rowOff>
    </xdr:to>
    <xdr:sp macro="" textlink="">
      <xdr:nvSpPr>
        <xdr:cNvPr id="230" name="フローチャート : 判断 229"/>
        <xdr:cNvSpPr/>
      </xdr:nvSpPr>
      <xdr:spPr>
        <a:xfrm>
          <a:off x="37465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103140</xdr:rowOff>
    </xdr:from>
    <xdr:ext cx="405111" cy="259045"/>
    <xdr:sp macro="" textlink="">
      <xdr:nvSpPr>
        <xdr:cNvPr id="231" name="n_1aveValue【福祉施設】&#10;有形固定資産減価償却率"/>
        <xdr:cNvSpPr txBox="1"/>
      </xdr:nvSpPr>
      <xdr:spPr>
        <a:xfrm>
          <a:off x="3582043" y="1433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232" name="テキスト ボックス 23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3" name="テキスト ボックス 23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4" name="テキスト ボックス 23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5" name="テキスト ボックス 23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6" name="テキスト ボックス 23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86</xdr:row>
      <xdr:rowOff>37592</xdr:rowOff>
    </xdr:from>
    <xdr:to>
      <xdr:col>6</xdr:col>
      <xdr:colOff>561975</xdr:colOff>
      <xdr:row>86</xdr:row>
      <xdr:rowOff>139192</xdr:rowOff>
    </xdr:to>
    <xdr:sp macro="" textlink="">
      <xdr:nvSpPr>
        <xdr:cNvPr id="237" name="円/楕円 236"/>
        <xdr:cNvSpPr/>
      </xdr:nvSpPr>
      <xdr:spPr>
        <a:xfrm>
          <a:off x="45847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85</xdr:row>
      <xdr:rowOff>123969</xdr:rowOff>
    </xdr:from>
    <xdr:ext cx="405111" cy="259045"/>
    <xdr:sp macro="" textlink="">
      <xdr:nvSpPr>
        <xdr:cNvPr id="238" name="【福祉施設】&#10;有形固定資産減価償却率該当値テキスト"/>
        <xdr:cNvSpPr txBox="1"/>
      </xdr:nvSpPr>
      <xdr:spPr>
        <a:xfrm>
          <a:off x="4724400" y="14697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37.8</a:t>
          </a:r>
          <a:endParaRPr kumimoji="1" lang="ja-JP" altLang="en-US" sz="1000" b="1">
            <a:solidFill>
              <a:srgbClr val="FF0000"/>
            </a:solidFill>
            <a:latin typeface="ＭＳ Ｐゴシック"/>
          </a:endParaRPr>
        </a:p>
      </xdr:txBody>
    </xdr:sp>
    <xdr:clientData/>
  </xdr:oneCellAnchor>
  <xdr:twoCellAnchor>
    <xdr:from>
      <xdr:col>5</xdr:col>
      <xdr:colOff>307975</xdr:colOff>
      <xdr:row>86</xdr:row>
      <xdr:rowOff>92456</xdr:rowOff>
    </xdr:from>
    <xdr:to>
      <xdr:col>5</xdr:col>
      <xdr:colOff>409575</xdr:colOff>
      <xdr:row>87</xdr:row>
      <xdr:rowOff>22606</xdr:rowOff>
    </xdr:to>
    <xdr:sp macro="" textlink="">
      <xdr:nvSpPr>
        <xdr:cNvPr id="239" name="円/楕円 238"/>
        <xdr:cNvSpPr/>
      </xdr:nvSpPr>
      <xdr:spPr>
        <a:xfrm>
          <a:off x="3746500" y="1483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86</xdr:row>
      <xdr:rowOff>88392</xdr:rowOff>
    </xdr:from>
    <xdr:to>
      <xdr:col>6</xdr:col>
      <xdr:colOff>511175</xdr:colOff>
      <xdr:row>86</xdr:row>
      <xdr:rowOff>143256</xdr:rowOff>
    </xdr:to>
    <xdr:cxnSp macro="">
      <xdr:nvCxnSpPr>
        <xdr:cNvPr id="240" name="直線コネクタ 239"/>
        <xdr:cNvCxnSpPr/>
      </xdr:nvCxnSpPr>
      <xdr:spPr>
        <a:xfrm flipV="1">
          <a:off x="3797300" y="148330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87</xdr:row>
      <xdr:rowOff>13733</xdr:rowOff>
    </xdr:from>
    <xdr:ext cx="405111" cy="259045"/>
    <xdr:sp macro="" textlink="">
      <xdr:nvSpPr>
        <xdr:cNvPr id="241" name="n_1mainValue【福祉施設】&#10;有形固定資産減価償却率"/>
        <xdr:cNvSpPr txBox="1"/>
      </xdr:nvSpPr>
      <xdr:spPr>
        <a:xfrm>
          <a:off x="3582043" y="1492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35.4</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2" name="正方形/長方形 24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3" name="正方形/長方形 24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4" name="正方形/長方形 24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5" name="正方形/長方形 24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6" name="正方形/長方形 24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7" name="正方形/長方形 24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8" name="正方形/長方形 24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9" name="正方形/長方形 24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0" name="テキスト ボックス 24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1" name="直線コネクタ 25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52" name="直線コネクタ 25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53" name="テキスト ボックス 25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54" name="直線コネクタ 25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55" name="テキスト ボックス 25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56" name="直線コネクタ 25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57" name="テキスト ボックス 25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58" name="直線コネクタ 25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59" name="テキスト ボックス 25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60" name="直線コネクタ 25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61" name="テキスト ボックス 26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62" name="直線コネクタ 26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63" name="テキスト ボックス 262"/>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4" name="直線コネクタ 26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5" name="テキスト ボックス 26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57150</xdr:rowOff>
    </xdr:from>
    <xdr:to>
      <xdr:col>15</xdr:col>
      <xdr:colOff>180340</xdr:colOff>
      <xdr:row>86</xdr:row>
      <xdr:rowOff>125186</xdr:rowOff>
    </xdr:to>
    <xdr:cxnSp macro="">
      <xdr:nvCxnSpPr>
        <xdr:cNvPr id="267" name="直線コネクタ 266"/>
        <xdr:cNvCxnSpPr/>
      </xdr:nvCxnSpPr>
      <xdr:spPr>
        <a:xfrm flipV="1">
          <a:off x="10476865" y="13258800"/>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129013</xdr:rowOff>
    </xdr:from>
    <xdr:ext cx="469744" cy="259045"/>
    <xdr:sp macro="" textlink="">
      <xdr:nvSpPr>
        <xdr:cNvPr id="268" name="【福祉施設】&#10;一人当たり面積最小値テキスト"/>
        <xdr:cNvSpPr txBox="1"/>
      </xdr:nvSpPr>
      <xdr:spPr>
        <a:xfrm>
          <a:off x="105664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15</xdr:col>
      <xdr:colOff>92075</xdr:colOff>
      <xdr:row>86</xdr:row>
      <xdr:rowOff>125186</xdr:rowOff>
    </xdr:from>
    <xdr:to>
      <xdr:col>15</xdr:col>
      <xdr:colOff>269875</xdr:colOff>
      <xdr:row>86</xdr:row>
      <xdr:rowOff>125186</xdr:rowOff>
    </xdr:to>
    <xdr:cxnSp macro="">
      <xdr:nvCxnSpPr>
        <xdr:cNvPr id="269" name="直線コネクタ 268"/>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3827</xdr:rowOff>
    </xdr:from>
    <xdr:ext cx="469744" cy="259045"/>
    <xdr:sp macro="" textlink="">
      <xdr:nvSpPr>
        <xdr:cNvPr id="270" name="【福祉施設】&#10;一人当たり面積最大値テキスト"/>
        <xdr:cNvSpPr txBox="1"/>
      </xdr:nvSpPr>
      <xdr:spPr>
        <a:xfrm>
          <a:off x="105664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0.152</a:t>
          </a:r>
          <a:endParaRPr kumimoji="1" lang="ja-JP" altLang="en-US" sz="1000" b="1">
            <a:latin typeface="ＭＳ Ｐゴシック"/>
          </a:endParaRPr>
        </a:p>
      </xdr:txBody>
    </xdr:sp>
    <xdr:clientData/>
  </xdr:oneCellAnchor>
  <xdr:twoCellAnchor>
    <xdr:from>
      <xdr:col>15</xdr:col>
      <xdr:colOff>92075</xdr:colOff>
      <xdr:row>77</xdr:row>
      <xdr:rowOff>57150</xdr:rowOff>
    </xdr:from>
    <xdr:to>
      <xdr:col>15</xdr:col>
      <xdr:colOff>269875</xdr:colOff>
      <xdr:row>77</xdr:row>
      <xdr:rowOff>57150</xdr:rowOff>
    </xdr:to>
    <xdr:cxnSp macro="">
      <xdr:nvCxnSpPr>
        <xdr:cNvPr id="271" name="直線コネクタ 270"/>
        <xdr:cNvCxnSpPr/>
      </xdr:nvCxnSpPr>
      <xdr:spPr>
        <a:xfrm>
          <a:off x="10388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148063</xdr:rowOff>
    </xdr:from>
    <xdr:ext cx="469744" cy="259045"/>
    <xdr:sp macro="" textlink="">
      <xdr:nvSpPr>
        <xdr:cNvPr id="272" name="【福祉施設】&#10;一人当たり面積平均値テキスト"/>
        <xdr:cNvSpPr txBox="1"/>
      </xdr:nvSpPr>
      <xdr:spPr>
        <a:xfrm>
          <a:off x="10566400" y="14035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0.074</a:t>
          </a:r>
          <a:endParaRPr kumimoji="1" lang="ja-JP" altLang="en-US" sz="1000" b="1">
            <a:solidFill>
              <a:srgbClr val="000080"/>
            </a:solidFill>
            <a:latin typeface="ＭＳ Ｐゴシック"/>
          </a:endParaRPr>
        </a:p>
      </xdr:txBody>
    </xdr:sp>
    <xdr:clientData/>
  </xdr:oneCellAnchor>
  <xdr:twoCellAnchor>
    <xdr:from>
      <xdr:col>15</xdr:col>
      <xdr:colOff>130175</xdr:colOff>
      <xdr:row>81</xdr:row>
      <xdr:rowOff>169636</xdr:rowOff>
    </xdr:from>
    <xdr:to>
      <xdr:col>15</xdr:col>
      <xdr:colOff>231775</xdr:colOff>
      <xdr:row>82</xdr:row>
      <xdr:rowOff>99786</xdr:rowOff>
    </xdr:to>
    <xdr:sp macro="" textlink="">
      <xdr:nvSpPr>
        <xdr:cNvPr id="273" name="フローチャート : 判断 272"/>
        <xdr:cNvSpPr/>
      </xdr:nvSpPr>
      <xdr:spPr>
        <a:xfrm>
          <a:off x="10426700" y="1405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107043</xdr:rowOff>
    </xdr:from>
    <xdr:to>
      <xdr:col>14</xdr:col>
      <xdr:colOff>79375</xdr:colOff>
      <xdr:row>83</xdr:row>
      <xdr:rowOff>37193</xdr:rowOff>
    </xdr:to>
    <xdr:sp macro="" textlink="">
      <xdr:nvSpPr>
        <xdr:cNvPr id="274" name="フローチャート : 判断 273"/>
        <xdr:cNvSpPr/>
      </xdr:nvSpPr>
      <xdr:spPr>
        <a:xfrm>
          <a:off x="9588500" y="14165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28320</xdr:rowOff>
    </xdr:from>
    <xdr:ext cx="469744" cy="259045"/>
    <xdr:sp macro="" textlink="">
      <xdr:nvSpPr>
        <xdr:cNvPr id="275" name="n_1aveValue【福祉施設】&#10;一人当たり面積"/>
        <xdr:cNvSpPr txBox="1"/>
      </xdr:nvSpPr>
      <xdr:spPr>
        <a:xfrm>
          <a:off x="9391727" y="1425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0.064</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76" name="テキスト ボックス 27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7" name="テキスト ボックス 27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8" name="テキスト ボックス 27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9" name="テキスト ボックス 27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80" name="テキスト ボックス 27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9071</xdr:rowOff>
    </xdr:from>
    <xdr:to>
      <xdr:col>15</xdr:col>
      <xdr:colOff>231775</xdr:colOff>
      <xdr:row>78</xdr:row>
      <xdr:rowOff>110671</xdr:rowOff>
    </xdr:to>
    <xdr:sp macro="" textlink="">
      <xdr:nvSpPr>
        <xdr:cNvPr id="281" name="円/楕円 280"/>
        <xdr:cNvSpPr/>
      </xdr:nvSpPr>
      <xdr:spPr>
        <a:xfrm>
          <a:off x="10426700" y="1338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77</xdr:row>
      <xdr:rowOff>31948</xdr:rowOff>
    </xdr:from>
    <xdr:ext cx="469744" cy="259045"/>
    <xdr:sp macro="" textlink="">
      <xdr:nvSpPr>
        <xdr:cNvPr id="282" name="【福祉施設】&#10;一人当たり面積該当値テキスト"/>
        <xdr:cNvSpPr txBox="1"/>
      </xdr:nvSpPr>
      <xdr:spPr>
        <a:xfrm>
          <a:off x="10566400" y="132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0.136</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30843</xdr:rowOff>
    </xdr:from>
    <xdr:to>
      <xdr:col>14</xdr:col>
      <xdr:colOff>79375</xdr:colOff>
      <xdr:row>78</xdr:row>
      <xdr:rowOff>132443</xdr:rowOff>
    </xdr:to>
    <xdr:sp macro="" textlink="">
      <xdr:nvSpPr>
        <xdr:cNvPr id="283" name="円/楕円 282"/>
        <xdr:cNvSpPr/>
      </xdr:nvSpPr>
      <xdr:spPr>
        <a:xfrm>
          <a:off x="9588500" y="1340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78</xdr:row>
      <xdr:rowOff>59871</xdr:rowOff>
    </xdr:from>
    <xdr:to>
      <xdr:col>15</xdr:col>
      <xdr:colOff>180975</xdr:colOff>
      <xdr:row>78</xdr:row>
      <xdr:rowOff>81643</xdr:rowOff>
    </xdr:to>
    <xdr:cxnSp macro="">
      <xdr:nvCxnSpPr>
        <xdr:cNvPr id="284" name="直線コネクタ 283"/>
        <xdr:cNvCxnSpPr/>
      </xdr:nvCxnSpPr>
      <xdr:spPr>
        <a:xfrm flipV="1">
          <a:off x="9639300" y="13432971"/>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76</xdr:row>
      <xdr:rowOff>148970</xdr:rowOff>
    </xdr:from>
    <xdr:ext cx="469744" cy="259045"/>
    <xdr:sp macro="" textlink="">
      <xdr:nvSpPr>
        <xdr:cNvPr id="285" name="n_1mainValue【福祉施設】&#10;一人当たり面積"/>
        <xdr:cNvSpPr txBox="1"/>
      </xdr:nvSpPr>
      <xdr:spPr>
        <a:xfrm>
          <a:off x="9391727" y="1317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0.134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6" name="正方形/長方形 28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7" name="正方形/長方形 28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8" name="正方形/長方形 28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9" name="正方形/長方形 28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90" name="正方形/長方形 28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91" name="正方形/長方形 29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92" name="正方形/長方形 29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3" name="正方形/長方形 29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94" name="テキスト ボックス 29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95" name="直線コネクタ 29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96" name="テキスト ボックス 295"/>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297" name="直線コネクタ 296"/>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298" name="テキスト ボックス 297"/>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299" name="直線コネクタ 298"/>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300" name="テキスト ボックス 299"/>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301" name="直線コネクタ 300"/>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302" name="テキスト ボックス 301"/>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303" name="直線コネクタ 302"/>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105427</xdr:rowOff>
    </xdr:from>
    <xdr:ext cx="403059" cy="259045"/>
    <xdr:sp macro="" textlink="">
      <xdr:nvSpPr>
        <xdr:cNvPr id="304" name="テキスト ボックス 303"/>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305" name="直線コネクタ 30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306" name="テキスト ボックス 305"/>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30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140208</xdr:rowOff>
    </xdr:from>
    <xdr:to>
      <xdr:col>6</xdr:col>
      <xdr:colOff>510540</xdr:colOff>
      <xdr:row>107</xdr:row>
      <xdr:rowOff>103632</xdr:rowOff>
    </xdr:to>
    <xdr:cxnSp macro="">
      <xdr:nvCxnSpPr>
        <xdr:cNvPr id="308" name="直線コネクタ 307"/>
        <xdr:cNvCxnSpPr/>
      </xdr:nvCxnSpPr>
      <xdr:spPr>
        <a:xfrm flipV="1">
          <a:off x="4634865" y="17285208"/>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107459</xdr:rowOff>
    </xdr:from>
    <xdr:ext cx="405111" cy="259045"/>
    <xdr:sp macro="" textlink="">
      <xdr:nvSpPr>
        <xdr:cNvPr id="309" name="【市民会館】&#10;有形固定資産減価償却率最小値テキスト"/>
        <xdr:cNvSpPr txBox="1"/>
      </xdr:nvSpPr>
      <xdr:spPr>
        <a:xfrm>
          <a:off x="4724400" y="1845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6</xdr:col>
      <xdr:colOff>422275</xdr:colOff>
      <xdr:row>107</xdr:row>
      <xdr:rowOff>103632</xdr:rowOff>
    </xdr:from>
    <xdr:to>
      <xdr:col>6</xdr:col>
      <xdr:colOff>600075</xdr:colOff>
      <xdr:row>107</xdr:row>
      <xdr:rowOff>103632</xdr:rowOff>
    </xdr:to>
    <xdr:cxnSp macro="">
      <xdr:nvCxnSpPr>
        <xdr:cNvPr id="310" name="直線コネクタ 309"/>
        <xdr:cNvCxnSpPr/>
      </xdr:nvCxnSpPr>
      <xdr:spPr>
        <a:xfrm>
          <a:off x="4546600" y="18448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86885</xdr:rowOff>
    </xdr:from>
    <xdr:ext cx="405111" cy="259045"/>
    <xdr:sp macro="" textlink="">
      <xdr:nvSpPr>
        <xdr:cNvPr id="311" name="【市民会館】&#10;有形固定資産減価償却率最大値テキスト"/>
        <xdr:cNvSpPr txBox="1"/>
      </xdr:nvSpPr>
      <xdr:spPr>
        <a:xfrm>
          <a:off x="4724400" y="1706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77.2</a:t>
          </a:r>
          <a:endParaRPr kumimoji="1" lang="ja-JP" altLang="en-US" sz="1000" b="1">
            <a:latin typeface="ＭＳ Ｐゴシック"/>
          </a:endParaRPr>
        </a:p>
      </xdr:txBody>
    </xdr:sp>
    <xdr:clientData/>
  </xdr:oneCellAnchor>
  <xdr:twoCellAnchor>
    <xdr:from>
      <xdr:col>6</xdr:col>
      <xdr:colOff>422275</xdr:colOff>
      <xdr:row>100</xdr:row>
      <xdr:rowOff>140208</xdr:rowOff>
    </xdr:from>
    <xdr:to>
      <xdr:col>6</xdr:col>
      <xdr:colOff>600075</xdr:colOff>
      <xdr:row>100</xdr:row>
      <xdr:rowOff>140208</xdr:rowOff>
    </xdr:to>
    <xdr:cxnSp macro="">
      <xdr:nvCxnSpPr>
        <xdr:cNvPr id="312" name="直線コネクタ 311"/>
        <xdr:cNvCxnSpPr/>
      </xdr:nvCxnSpPr>
      <xdr:spPr>
        <a:xfrm>
          <a:off x="4546600" y="1728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102</xdr:row>
      <xdr:rowOff>89425</xdr:rowOff>
    </xdr:from>
    <xdr:ext cx="405111" cy="259045"/>
    <xdr:sp macro="" textlink="">
      <xdr:nvSpPr>
        <xdr:cNvPr id="313" name="【市民会館】&#10;有形固定資産減価償却率平均値テキスト"/>
        <xdr:cNvSpPr txBox="1"/>
      </xdr:nvSpPr>
      <xdr:spPr>
        <a:xfrm>
          <a:off x="4724400" y="1757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twoCellAnchor>
    <xdr:from>
      <xdr:col>6</xdr:col>
      <xdr:colOff>460375</xdr:colOff>
      <xdr:row>103</xdr:row>
      <xdr:rowOff>66548</xdr:rowOff>
    </xdr:from>
    <xdr:to>
      <xdr:col>6</xdr:col>
      <xdr:colOff>561975</xdr:colOff>
      <xdr:row>103</xdr:row>
      <xdr:rowOff>168148</xdr:rowOff>
    </xdr:to>
    <xdr:sp macro="" textlink="">
      <xdr:nvSpPr>
        <xdr:cNvPr id="314" name="フローチャート : 判断 313"/>
        <xdr:cNvSpPr/>
      </xdr:nvSpPr>
      <xdr:spPr>
        <a:xfrm>
          <a:off x="4584700" y="1772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103</xdr:row>
      <xdr:rowOff>121413</xdr:rowOff>
    </xdr:from>
    <xdr:to>
      <xdr:col>5</xdr:col>
      <xdr:colOff>409575</xdr:colOff>
      <xdr:row>104</xdr:row>
      <xdr:rowOff>51563</xdr:rowOff>
    </xdr:to>
    <xdr:sp macro="" textlink="">
      <xdr:nvSpPr>
        <xdr:cNvPr id="315" name="フローチャート : 判断 314"/>
        <xdr:cNvSpPr/>
      </xdr:nvSpPr>
      <xdr:spPr>
        <a:xfrm>
          <a:off x="3746500" y="17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102</xdr:row>
      <xdr:rowOff>68090</xdr:rowOff>
    </xdr:from>
    <xdr:ext cx="405111" cy="259045"/>
    <xdr:sp macro="" textlink="">
      <xdr:nvSpPr>
        <xdr:cNvPr id="316" name="n_1aveValue【市民会館】&#10;有形固定資産減価償却率"/>
        <xdr:cNvSpPr txBox="1"/>
      </xdr:nvSpPr>
      <xdr:spPr>
        <a:xfrm>
          <a:off x="3582043" y="1755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317" name="テキスト ボックス 31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18" name="テキスト ボックス 31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19" name="テキスト ボックス 31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20" name="テキスト ボックス 31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21" name="テキスト ボックス 32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103</xdr:row>
      <xdr:rowOff>87122</xdr:rowOff>
    </xdr:from>
    <xdr:to>
      <xdr:col>6</xdr:col>
      <xdr:colOff>561975</xdr:colOff>
      <xdr:row>104</xdr:row>
      <xdr:rowOff>17272</xdr:rowOff>
    </xdr:to>
    <xdr:sp macro="" textlink="">
      <xdr:nvSpPr>
        <xdr:cNvPr id="322" name="円/楕円 321"/>
        <xdr:cNvSpPr/>
      </xdr:nvSpPr>
      <xdr:spPr>
        <a:xfrm>
          <a:off x="45847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103</xdr:row>
      <xdr:rowOff>65549</xdr:rowOff>
    </xdr:from>
    <xdr:ext cx="405111" cy="259045"/>
    <xdr:sp macro="" textlink="">
      <xdr:nvSpPr>
        <xdr:cNvPr id="323" name="【市民会館】&#10;有形固定資産減価償却率該当値テキスト"/>
        <xdr:cNvSpPr txBox="1"/>
      </xdr:nvSpPr>
      <xdr:spPr>
        <a:xfrm>
          <a:off x="4724400" y="1772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54.8</a:t>
          </a:r>
          <a:endParaRPr kumimoji="1" lang="ja-JP" altLang="en-US" sz="1000" b="1">
            <a:solidFill>
              <a:srgbClr val="FF0000"/>
            </a:solidFill>
            <a:latin typeface="ＭＳ Ｐゴシック"/>
          </a:endParaRPr>
        </a:p>
      </xdr:txBody>
    </xdr:sp>
    <xdr:clientData/>
  </xdr:oneCellAnchor>
  <xdr:twoCellAnchor>
    <xdr:from>
      <xdr:col>5</xdr:col>
      <xdr:colOff>307975</xdr:colOff>
      <xdr:row>103</xdr:row>
      <xdr:rowOff>125985</xdr:rowOff>
    </xdr:from>
    <xdr:to>
      <xdr:col>5</xdr:col>
      <xdr:colOff>409575</xdr:colOff>
      <xdr:row>104</xdr:row>
      <xdr:rowOff>56135</xdr:rowOff>
    </xdr:to>
    <xdr:sp macro="" textlink="">
      <xdr:nvSpPr>
        <xdr:cNvPr id="324" name="円/楕円 323"/>
        <xdr:cNvSpPr/>
      </xdr:nvSpPr>
      <xdr:spPr>
        <a:xfrm>
          <a:off x="3746500" y="1778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103</xdr:row>
      <xdr:rowOff>137922</xdr:rowOff>
    </xdr:from>
    <xdr:to>
      <xdr:col>6</xdr:col>
      <xdr:colOff>511175</xdr:colOff>
      <xdr:row>104</xdr:row>
      <xdr:rowOff>5335</xdr:rowOff>
    </xdr:to>
    <xdr:cxnSp macro="">
      <xdr:nvCxnSpPr>
        <xdr:cNvPr id="325" name="直線コネクタ 324"/>
        <xdr:cNvCxnSpPr/>
      </xdr:nvCxnSpPr>
      <xdr:spPr>
        <a:xfrm flipV="1">
          <a:off x="3797300" y="17797272"/>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104</xdr:row>
      <xdr:rowOff>47262</xdr:rowOff>
    </xdr:from>
    <xdr:ext cx="405111" cy="259045"/>
    <xdr:sp macro="" textlink="">
      <xdr:nvSpPr>
        <xdr:cNvPr id="326" name="n_1mainValue【市民会館】&#10;有形固定資産減価償却率"/>
        <xdr:cNvSpPr txBox="1"/>
      </xdr:nvSpPr>
      <xdr:spPr>
        <a:xfrm>
          <a:off x="3582043" y="1787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27" name="正方形/長方形 3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28" name="正方形/長方形 32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29" name="正方形/長方形 32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30" name="正方形/長方形 32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31" name="正方形/長方形 33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32" name="正方形/長方形 33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33" name="正方形/長方形 33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34" name="正方形/長方形 33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35" name="テキスト ボックス 33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36" name="直線コネクタ 33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337" name="直線コネクタ 33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338" name="テキスト ボックス 33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39" name="直線コネクタ 33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340" name="テキスト ボックス 33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41" name="直線コネクタ 34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42" name="テキスト ボックス 34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43" name="直線コネクタ 34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344" name="テキスト ボックス 34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45" name="直線コネクタ 34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346" name="テキスト ボックス 34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47" name="直線コネクタ 34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48" name="テキスト ボックス 34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4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60961</xdr:rowOff>
    </xdr:from>
    <xdr:to>
      <xdr:col>15</xdr:col>
      <xdr:colOff>180340</xdr:colOff>
      <xdr:row>107</xdr:row>
      <xdr:rowOff>129539</xdr:rowOff>
    </xdr:to>
    <xdr:cxnSp macro="">
      <xdr:nvCxnSpPr>
        <xdr:cNvPr id="350" name="直線コネクタ 349"/>
        <xdr:cNvCxnSpPr/>
      </xdr:nvCxnSpPr>
      <xdr:spPr>
        <a:xfrm flipV="1">
          <a:off x="10476865" y="17377411"/>
          <a:ext cx="0" cy="109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133366</xdr:rowOff>
    </xdr:from>
    <xdr:ext cx="469744" cy="259045"/>
    <xdr:sp macro="" textlink="">
      <xdr:nvSpPr>
        <xdr:cNvPr id="351" name="【市民会館】&#10;一人当たり面積最小値テキスト"/>
        <xdr:cNvSpPr txBox="1"/>
      </xdr:nvSpPr>
      <xdr:spPr>
        <a:xfrm>
          <a:off x="10566400"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15</xdr:col>
      <xdr:colOff>92075</xdr:colOff>
      <xdr:row>107</xdr:row>
      <xdr:rowOff>129539</xdr:rowOff>
    </xdr:from>
    <xdr:to>
      <xdr:col>15</xdr:col>
      <xdr:colOff>269875</xdr:colOff>
      <xdr:row>107</xdr:row>
      <xdr:rowOff>129539</xdr:rowOff>
    </xdr:to>
    <xdr:cxnSp macro="">
      <xdr:nvCxnSpPr>
        <xdr:cNvPr id="352" name="直線コネクタ 351"/>
        <xdr:cNvCxnSpPr/>
      </xdr:nvCxnSpPr>
      <xdr:spPr>
        <a:xfrm>
          <a:off x="10388600" y="1847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100</xdr:row>
      <xdr:rowOff>7638</xdr:rowOff>
    </xdr:from>
    <xdr:ext cx="469744" cy="259045"/>
    <xdr:sp macro="" textlink="">
      <xdr:nvSpPr>
        <xdr:cNvPr id="353" name="【市民会館】&#10;一人当たり面積最大値テキスト"/>
        <xdr:cNvSpPr txBox="1"/>
      </xdr:nvSpPr>
      <xdr:spPr>
        <a:xfrm>
          <a:off x="10566400" y="1715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0.339</a:t>
          </a:r>
          <a:endParaRPr kumimoji="1" lang="ja-JP" altLang="en-US" sz="1000" b="1">
            <a:latin typeface="ＭＳ Ｐゴシック"/>
          </a:endParaRPr>
        </a:p>
      </xdr:txBody>
    </xdr:sp>
    <xdr:clientData/>
  </xdr:oneCellAnchor>
  <xdr:twoCellAnchor>
    <xdr:from>
      <xdr:col>15</xdr:col>
      <xdr:colOff>92075</xdr:colOff>
      <xdr:row>101</xdr:row>
      <xdr:rowOff>60961</xdr:rowOff>
    </xdr:from>
    <xdr:to>
      <xdr:col>15</xdr:col>
      <xdr:colOff>269875</xdr:colOff>
      <xdr:row>101</xdr:row>
      <xdr:rowOff>60961</xdr:rowOff>
    </xdr:to>
    <xdr:cxnSp macro="">
      <xdr:nvCxnSpPr>
        <xdr:cNvPr id="354" name="直線コネクタ 353"/>
        <xdr:cNvCxnSpPr/>
      </xdr:nvCxnSpPr>
      <xdr:spPr>
        <a:xfrm>
          <a:off x="10388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30497</xdr:rowOff>
    </xdr:from>
    <xdr:ext cx="469744" cy="259045"/>
    <xdr:sp macro="" textlink="">
      <xdr:nvSpPr>
        <xdr:cNvPr id="355" name="【市民会館】&#10;一人当たり面積平均値テキスト"/>
        <xdr:cNvSpPr txBox="1"/>
      </xdr:nvSpPr>
      <xdr:spPr>
        <a:xfrm>
          <a:off x="10566400" y="1803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0.148</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52070</xdr:rowOff>
    </xdr:from>
    <xdr:to>
      <xdr:col>15</xdr:col>
      <xdr:colOff>231775</xdr:colOff>
      <xdr:row>105</xdr:row>
      <xdr:rowOff>153670</xdr:rowOff>
    </xdr:to>
    <xdr:sp macro="" textlink="">
      <xdr:nvSpPr>
        <xdr:cNvPr id="356" name="フローチャート : 判断 355"/>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105</xdr:row>
      <xdr:rowOff>143511</xdr:rowOff>
    </xdr:from>
    <xdr:to>
      <xdr:col>14</xdr:col>
      <xdr:colOff>79375</xdr:colOff>
      <xdr:row>106</xdr:row>
      <xdr:rowOff>73661</xdr:rowOff>
    </xdr:to>
    <xdr:sp macro="" textlink="">
      <xdr:nvSpPr>
        <xdr:cNvPr id="357" name="フローチャート : 判断 356"/>
        <xdr:cNvSpPr/>
      </xdr:nvSpPr>
      <xdr:spPr>
        <a:xfrm>
          <a:off x="9588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106</xdr:row>
      <xdr:rowOff>64788</xdr:rowOff>
    </xdr:from>
    <xdr:ext cx="469744" cy="259045"/>
    <xdr:sp macro="" textlink="">
      <xdr:nvSpPr>
        <xdr:cNvPr id="358" name="n_1aveValue【市民会館】&#10;一人当たり面積"/>
        <xdr:cNvSpPr txBox="1"/>
      </xdr:nvSpPr>
      <xdr:spPr>
        <a:xfrm>
          <a:off x="93917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0.124</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359" name="テキスト ボックス 35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60" name="テキスト ボックス 35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61" name="テキスト ボックス 36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62" name="テキスト ボックス 36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63" name="テキスト ボックス 36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101</xdr:row>
      <xdr:rowOff>10161</xdr:rowOff>
    </xdr:from>
    <xdr:to>
      <xdr:col>15</xdr:col>
      <xdr:colOff>231775</xdr:colOff>
      <xdr:row>101</xdr:row>
      <xdr:rowOff>111761</xdr:rowOff>
    </xdr:to>
    <xdr:sp macro="" textlink="">
      <xdr:nvSpPr>
        <xdr:cNvPr id="364" name="円/楕円 363"/>
        <xdr:cNvSpPr/>
      </xdr:nvSpPr>
      <xdr:spPr>
        <a:xfrm>
          <a:off x="104267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100</xdr:row>
      <xdr:rowOff>134638</xdr:rowOff>
    </xdr:from>
    <xdr:ext cx="469744" cy="259045"/>
    <xdr:sp macro="" textlink="">
      <xdr:nvSpPr>
        <xdr:cNvPr id="365" name="【市民会館】&#10;一人当たり面積該当値テキスト"/>
        <xdr:cNvSpPr txBox="1"/>
      </xdr:nvSpPr>
      <xdr:spPr>
        <a:xfrm>
          <a:off x="10566400" y="1727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0.339</a:t>
          </a:r>
          <a:endParaRPr kumimoji="1" lang="ja-JP" altLang="en-US" sz="1000" b="1">
            <a:solidFill>
              <a:srgbClr val="FF0000"/>
            </a:solidFill>
            <a:latin typeface="ＭＳ Ｐゴシック"/>
          </a:endParaRPr>
        </a:p>
      </xdr:txBody>
    </xdr:sp>
    <xdr:clientData/>
  </xdr:oneCellAnchor>
  <xdr:twoCellAnchor>
    <xdr:from>
      <xdr:col>13</xdr:col>
      <xdr:colOff>663575</xdr:colOff>
      <xdr:row>101</xdr:row>
      <xdr:rowOff>36830</xdr:rowOff>
    </xdr:from>
    <xdr:to>
      <xdr:col>14</xdr:col>
      <xdr:colOff>79375</xdr:colOff>
      <xdr:row>101</xdr:row>
      <xdr:rowOff>138430</xdr:rowOff>
    </xdr:to>
    <xdr:sp macro="" textlink="">
      <xdr:nvSpPr>
        <xdr:cNvPr id="366" name="円/楕円 365"/>
        <xdr:cNvSpPr/>
      </xdr:nvSpPr>
      <xdr:spPr>
        <a:xfrm>
          <a:off x="9588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101</xdr:row>
      <xdr:rowOff>60961</xdr:rowOff>
    </xdr:from>
    <xdr:to>
      <xdr:col>15</xdr:col>
      <xdr:colOff>180975</xdr:colOff>
      <xdr:row>101</xdr:row>
      <xdr:rowOff>87630</xdr:rowOff>
    </xdr:to>
    <xdr:cxnSp macro="">
      <xdr:nvCxnSpPr>
        <xdr:cNvPr id="367" name="直線コネクタ 366"/>
        <xdr:cNvCxnSpPr/>
      </xdr:nvCxnSpPr>
      <xdr:spPr>
        <a:xfrm flipV="1">
          <a:off x="9639300" y="1737741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99</xdr:row>
      <xdr:rowOff>154957</xdr:rowOff>
    </xdr:from>
    <xdr:ext cx="469744" cy="259045"/>
    <xdr:sp macro="" textlink="">
      <xdr:nvSpPr>
        <xdr:cNvPr id="368" name="n_1mainValue【市民会館】&#10;一人当たり面積"/>
        <xdr:cNvSpPr txBox="1"/>
      </xdr:nvSpPr>
      <xdr:spPr>
        <a:xfrm>
          <a:off x="93917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0.332</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69" name="正方形/長方形 36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70" name="正方形/長方形 36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71" name="正方形/長方形 37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72" name="正方形/長方形 37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73" name="正方形/長方形 37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74" name="正方形/長方形 37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75" name="正方形/長方形 37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76" name="正方形/長方形 37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77" name="テキスト ボックス 37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78" name="直線コネクタ 37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79" name="テキスト ボックス 378"/>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380" name="直線コネクタ 379"/>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381" name="テキスト ボックス 380"/>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382" name="直線コネクタ 381"/>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383" name="テキスト ボックス 382"/>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384" name="直線コネクタ 383"/>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385" name="テキスト ボックス 384"/>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386" name="直線コネクタ 385"/>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387" name="テキスト ボックス 386"/>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88" name="直線コネクタ 38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389" name="テキスト ボックス 388"/>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9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35</xdr:row>
      <xdr:rowOff>23622</xdr:rowOff>
    </xdr:from>
    <xdr:to>
      <xdr:col>23</xdr:col>
      <xdr:colOff>516889</xdr:colOff>
      <xdr:row>39</xdr:row>
      <xdr:rowOff>128778</xdr:rowOff>
    </xdr:to>
    <xdr:cxnSp macro="">
      <xdr:nvCxnSpPr>
        <xdr:cNvPr id="391" name="直線コネクタ 390"/>
        <xdr:cNvCxnSpPr/>
      </xdr:nvCxnSpPr>
      <xdr:spPr>
        <a:xfrm flipV="1">
          <a:off x="16318864" y="6024372"/>
          <a:ext cx="0" cy="790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39</xdr:row>
      <xdr:rowOff>132605</xdr:rowOff>
    </xdr:from>
    <xdr:ext cx="405111" cy="259045"/>
    <xdr:sp macro="" textlink="">
      <xdr:nvSpPr>
        <xdr:cNvPr id="392" name="【一般廃棄物処理施設】&#10;有形固定資産減価償却率最小値テキスト"/>
        <xdr:cNvSpPr txBox="1"/>
      </xdr:nvSpPr>
      <xdr:spPr>
        <a:xfrm>
          <a:off x="16408400" y="681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a:t>
          </a:r>
          <a:endParaRPr kumimoji="1" lang="ja-JP" altLang="en-US" sz="1000" b="1">
            <a:latin typeface="ＭＳ Ｐゴシック"/>
          </a:endParaRPr>
        </a:p>
      </xdr:txBody>
    </xdr:sp>
    <xdr:clientData/>
  </xdr:oneCellAnchor>
  <xdr:twoCellAnchor>
    <xdr:from>
      <xdr:col>23</xdr:col>
      <xdr:colOff>428625</xdr:colOff>
      <xdr:row>39</xdr:row>
      <xdr:rowOff>128778</xdr:rowOff>
    </xdr:from>
    <xdr:to>
      <xdr:col>23</xdr:col>
      <xdr:colOff>606425</xdr:colOff>
      <xdr:row>39</xdr:row>
      <xdr:rowOff>128778</xdr:rowOff>
    </xdr:to>
    <xdr:cxnSp macro="">
      <xdr:nvCxnSpPr>
        <xdr:cNvPr id="393" name="直線コネクタ 392"/>
        <xdr:cNvCxnSpPr/>
      </xdr:nvCxnSpPr>
      <xdr:spPr>
        <a:xfrm>
          <a:off x="16230600" y="6815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33</xdr:row>
      <xdr:rowOff>141749</xdr:rowOff>
    </xdr:from>
    <xdr:ext cx="405111" cy="259045"/>
    <xdr:sp macro="" textlink="">
      <xdr:nvSpPr>
        <xdr:cNvPr id="394" name="【一般廃棄物処理施設】&#10;有形固定資産減価償却率最大値テキスト"/>
        <xdr:cNvSpPr txBox="1"/>
      </xdr:nvSpPr>
      <xdr:spPr>
        <a:xfrm>
          <a:off x="16408400" y="5799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74.9</a:t>
          </a:r>
          <a:endParaRPr kumimoji="1" lang="ja-JP" altLang="en-US" sz="1000" b="1">
            <a:latin typeface="ＭＳ Ｐゴシック"/>
          </a:endParaRPr>
        </a:p>
      </xdr:txBody>
    </xdr:sp>
    <xdr:clientData/>
  </xdr:oneCellAnchor>
  <xdr:twoCellAnchor>
    <xdr:from>
      <xdr:col>23</xdr:col>
      <xdr:colOff>428625</xdr:colOff>
      <xdr:row>35</xdr:row>
      <xdr:rowOff>23622</xdr:rowOff>
    </xdr:from>
    <xdr:to>
      <xdr:col>23</xdr:col>
      <xdr:colOff>606425</xdr:colOff>
      <xdr:row>35</xdr:row>
      <xdr:rowOff>23622</xdr:rowOff>
    </xdr:to>
    <xdr:cxnSp macro="">
      <xdr:nvCxnSpPr>
        <xdr:cNvPr id="395" name="直線コネクタ 394"/>
        <xdr:cNvCxnSpPr/>
      </xdr:nvCxnSpPr>
      <xdr:spPr>
        <a:xfrm>
          <a:off x="16230600" y="6024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123715</xdr:rowOff>
    </xdr:from>
    <xdr:ext cx="405111" cy="259045"/>
    <xdr:sp macro="" textlink="">
      <xdr:nvSpPr>
        <xdr:cNvPr id="396" name="【一般廃棄物処理施設】&#10;有形固定資産減価償却率平均値テキスト"/>
        <xdr:cNvSpPr txBox="1"/>
      </xdr:nvSpPr>
      <xdr:spPr>
        <a:xfrm>
          <a:off x="16408400" y="62959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100838</xdr:rowOff>
    </xdr:from>
    <xdr:to>
      <xdr:col>23</xdr:col>
      <xdr:colOff>568325</xdr:colOff>
      <xdr:row>38</xdr:row>
      <xdr:rowOff>30988</xdr:rowOff>
    </xdr:to>
    <xdr:sp macro="" textlink="">
      <xdr:nvSpPr>
        <xdr:cNvPr id="397" name="フローチャート : 判断 396"/>
        <xdr:cNvSpPr/>
      </xdr:nvSpPr>
      <xdr:spPr>
        <a:xfrm>
          <a:off x="162687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35</xdr:row>
      <xdr:rowOff>64262</xdr:rowOff>
    </xdr:from>
    <xdr:to>
      <xdr:col>22</xdr:col>
      <xdr:colOff>415925</xdr:colOff>
      <xdr:row>35</xdr:row>
      <xdr:rowOff>165862</xdr:rowOff>
    </xdr:to>
    <xdr:sp macro="" textlink="">
      <xdr:nvSpPr>
        <xdr:cNvPr id="398" name="フローチャート : 判断 397"/>
        <xdr:cNvSpPr/>
      </xdr:nvSpPr>
      <xdr:spPr>
        <a:xfrm>
          <a:off x="15430500" y="60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34</xdr:row>
      <xdr:rowOff>10939</xdr:rowOff>
    </xdr:from>
    <xdr:ext cx="405111" cy="259045"/>
    <xdr:sp macro="" textlink="">
      <xdr:nvSpPr>
        <xdr:cNvPr id="399" name="n_1aveValue【一般廃棄物処理施設】&#10;有形固定資産減価償却率"/>
        <xdr:cNvSpPr txBox="1"/>
      </xdr:nvSpPr>
      <xdr:spPr>
        <a:xfrm>
          <a:off x="15266043"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a:t>
          </a:r>
          <a:endParaRPr kumimoji="1" lang="ja-JP" altLang="en-US" sz="1000" b="1">
            <a:solidFill>
              <a:srgbClr val="000080"/>
            </a:solidFill>
            <a:latin typeface="ＭＳ Ｐゴシック"/>
          </a:endParaRPr>
        </a:p>
      </xdr:txBody>
    </xdr:sp>
    <xdr:clientData/>
  </xdr:oneCellAnchor>
  <xdr:oneCellAnchor>
    <xdr:from>
      <xdr:col>23</xdr:col>
      <xdr:colOff>327025</xdr:colOff>
      <xdr:row>44</xdr:row>
      <xdr:rowOff>73677</xdr:rowOff>
    </xdr:from>
    <xdr:ext cx="762000" cy="259045"/>
    <xdr:sp macro="" textlink="">
      <xdr:nvSpPr>
        <xdr:cNvPr id="400" name="テキスト ボックス 39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401" name="テキスト ボックス 40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402" name="テキスト ボックス 40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403" name="テキスト ボックス 40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404" name="テキスト ボックス 40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39</xdr:row>
      <xdr:rowOff>77978</xdr:rowOff>
    </xdr:from>
    <xdr:to>
      <xdr:col>23</xdr:col>
      <xdr:colOff>568325</xdr:colOff>
      <xdr:row>40</xdr:row>
      <xdr:rowOff>8128</xdr:rowOff>
    </xdr:to>
    <xdr:sp macro="" textlink="">
      <xdr:nvSpPr>
        <xdr:cNvPr id="405" name="円/楕円 404"/>
        <xdr:cNvSpPr/>
      </xdr:nvSpPr>
      <xdr:spPr>
        <a:xfrm>
          <a:off x="162687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38</xdr:row>
      <xdr:rowOff>164355</xdr:rowOff>
    </xdr:from>
    <xdr:ext cx="405111" cy="259045"/>
    <xdr:sp macro="" textlink="">
      <xdr:nvSpPr>
        <xdr:cNvPr id="406" name="【一般廃棄物処理施設】&#10;有形固定資産減価償却率該当値テキスト"/>
        <xdr:cNvSpPr txBox="1"/>
      </xdr:nvSpPr>
      <xdr:spPr>
        <a:xfrm>
          <a:off x="16408400" y="6679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57.6</a:t>
          </a:r>
          <a:endParaRPr kumimoji="1" lang="ja-JP" altLang="en-US" sz="1000" b="1">
            <a:solidFill>
              <a:srgbClr val="FF0000"/>
            </a:solidFill>
            <a:latin typeface="ＭＳ Ｐゴシック"/>
          </a:endParaRPr>
        </a:p>
      </xdr:txBody>
    </xdr:sp>
    <xdr:clientData/>
  </xdr:oneCellAnchor>
  <xdr:twoCellAnchor>
    <xdr:from>
      <xdr:col>22</xdr:col>
      <xdr:colOff>314325</xdr:colOff>
      <xdr:row>40</xdr:row>
      <xdr:rowOff>29972</xdr:rowOff>
    </xdr:from>
    <xdr:to>
      <xdr:col>22</xdr:col>
      <xdr:colOff>415925</xdr:colOff>
      <xdr:row>40</xdr:row>
      <xdr:rowOff>131572</xdr:rowOff>
    </xdr:to>
    <xdr:sp macro="" textlink="">
      <xdr:nvSpPr>
        <xdr:cNvPr id="407" name="円/楕円 406"/>
        <xdr:cNvSpPr/>
      </xdr:nvSpPr>
      <xdr:spPr>
        <a:xfrm>
          <a:off x="15430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39</xdr:row>
      <xdr:rowOff>128778</xdr:rowOff>
    </xdr:from>
    <xdr:to>
      <xdr:col>23</xdr:col>
      <xdr:colOff>517525</xdr:colOff>
      <xdr:row>40</xdr:row>
      <xdr:rowOff>80772</xdr:rowOff>
    </xdr:to>
    <xdr:cxnSp macro="">
      <xdr:nvCxnSpPr>
        <xdr:cNvPr id="408" name="直線コネクタ 407"/>
        <xdr:cNvCxnSpPr/>
      </xdr:nvCxnSpPr>
      <xdr:spPr>
        <a:xfrm flipV="1">
          <a:off x="15481300" y="6815328"/>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40</xdr:row>
      <xdr:rowOff>122699</xdr:rowOff>
    </xdr:from>
    <xdr:ext cx="405111" cy="259045"/>
    <xdr:sp macro="" textlink="">
      <xdr:nvSpPr>
        <xdr:cNvPr id="409" name="n_1mainValue【一般廃棄物処理施設】&#10;有形固定資産減価償却率"/>
        <xdr:cNvSpPr txBox="1"/>
      </xdr:nvSpPr>
      <xdr:spPr>
        <a:xfrm>
          <a:off x="15266043" y="698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410" name="正方形/長方形 40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411" name="正方形/長方形 41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412" name="正方形/長方形 41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413" name="正方形/長方形 41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414" name="正方形/長方形 41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415" name="正方形/長方形 41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416" name="正方形/長方形 41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417" name="正方形/長方形 41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418" name="テキスト ボックス 41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419" name="直線コネクタ 41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43</xdr:row>
      <xdr:rowOff>105427</xdr:rowOff>
    </xdr:from>
    <xdr:ext cx="248786" cy="259045"/>
    <xdr:sp macro="" textlink="">
      <xdr:nvSpPr>
        <xdr:cNvPr id="420" name="テキスト ボックス 419"/>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421" name="直線コネクタ 420"/>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41</xdr:row>
      <xdr:rowOff>67327</xdr:rowOff>
    </xdr:from>
    <xdr:ext cx="531299" cy="259045"/>
    <xdr:sp macro="" textlink="">
      <xdr:nvSpPr>
        <xdr:cNvPr id="422" name="テキスト ボックス 421"/>
        <xdr:cNvSpPr txBox="1"/>
      </xdr:nvSpPr>
      <xdr:spPr>
        <a:xfrm>
          <a:off x="17756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423" name="直線コネクタ 422"/>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39</xdr:row>
      <xdr:rowOff>29227</xdr:rowOff>
    </xdr:from>
    <xdr:ext cx="531299" cy="259045"/>
    <xdr:sp macro="" textlink="">
      <xdr:nvSpPr>
        <xdr:cNvPr id="424" name="テキスト ボックス 423"/>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425" name="直線コネクタ 42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162577</xdr:rowOff>
    </xdr:from>
    <xdr:ext cx="531299" cy="259045"/>
    <xdr:sp macro="" textlink="">
      <xdr:nvSpPr>
        <xdr:cNvPr id="426" name="テキスト ボックス 425"/>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427" name="直線コネクタ 426"/>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124477</xdr:rowOff>
    </xdr:from>
    <xdr:ext cx="531299" cy="259045"/>
    <xdr:sp macro="" textlink="">
      <xdr:nvSpPr>
        <xdr:cNvPr id="428" name="テキスト ボックス 427"/>
        <xdr:cNvSpPr txBox="1"/>
      </xdr:nvSpPr>
      <xdr:spPr>
        <a:xfrm>
          <a:off x="17756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429" name="直線コネクタ 428"/>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86377</xdr:rowOff>
    </xdr:from>
    <xdr:ext cx="595419" cy="259045"/>
    <xdr:sp macro="" textlink="">
      <xdr:nvSpPr>
        <xdr:cNvPr id="430" name="テキスト ボックス 429"/>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31" name="直線コネクタ 43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432" name="テキスト ボックス 431"/>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3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161620</xdr:rowOff>
    </xdr:from>
    <xdr:to>
      <xdr:col>32</xdr:col>
      <xdr:colOff>186689</xdr:colOff>
      <xdr:row>42</xdr:row>
      <xdr:rowOff>127102</xdr:rowOff>
    </xdr:to>
    <xdr:cxnSp macro="">
      <xdr:nvCxnSpPr>
        <xdr:cNvPr id="434" name="直線コネクタ 433"/>
        <xdr:cNvCxnSpPr/>
      </xdr:nvCxnSpPr>
      <xdr:spPr>
        <a:xfrm flipV="1">
          <a:off x="22160864" y="5819470"/>
          <a:ext cx="0" cy="1508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130929</xdr:rowOff>
    </xdr:from>
    <xdr:ext cx="534377" cy="259045"/>
    <xdr:sp macro="" textlink="">
      <xdr:nvSpPr>
        <xdr:cNvPr id="435" name="【一般廃棄物処理施設】&#10;一人当たり有形固定資産（償却資産）額最小値テキスト"/>
        <xdr:cNvSpPr txBox="1"/>
      </xdr:nvSpPr>
      <xdr:spPr>
        <a:xfrm>
          <a:off x="22250400" y="733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15,328</a:t>
          </a:r>
          <a:endParaRPr kumimoji="1" lang="ja-JP" altLang="en-US" sz="1000" b="1">
            <a:latin typeface="ＭＳ Ｐゴシック"/>
          </a:endParaRPr>
        </a:p>
      </xdr:txBody>
    </xdr:sp>
    <xdr:clientData/>
  </xdr:oneCellAnchor>
  <xdr:twoCellAnchor>
    <xdr:from>
      <xdr:col>32</xdr:col>
      <xdr:colOff>98425</xdr:colOff>
      <xdr:row>42</xdr:row>
      <xdr:rowOff>127102</xdr:rowOff>
    </xdr:from>
    <xdr:to>
      <xdr:col>32</xdr:col>
      <xdr:colOff>276225</xdr:colOff>
      <xdr:row>42</xdr:row>
      <xdr:rowOff>127102</xdr:rowOff>
    </xdr:to>
    <xdr:cxnSp macro="">
      <xdr:nvCxnSpPr>
        <xdr:cNvPr id="436" name="直線コネクタ 435"/>
        <xdr:cNvCxnSpPr/>
      </xdr:nvCxnSpPr>
      <xdr:spPr>
        <a:xfrm>
          <a:off x="22072600" y="73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108297</xdr:rowOff>
    </xdr:from>
    <xdr:ext cx="534377" cy="259045"/>
    <xdr:sp macro="" textlink="">
      <xdr:nvSpPr>
        <xdr:cNvPr id="437" name="【一般廃棄物処理施設】&#10;一人当たり有形固定資産（償却資産）額最大値テキスト"/>
        <xdr:cNvSpPr txBox="1"/>
      </xdr:nvSpPr>
      <xdr:spPr>
        <a:xfrm>
          <a:off x="22250400" y="559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94,516</a:t>
          </a:r>
          <a:endParaRPr kumimoji="1" lang="ja-JP" altLang="en-US" sz="1000" b="1">
            <a:latin typeface="ＭＳ Ｐゴシック"/>
          </a:endParaRPr>
        </a:p>
      </xdr:txBody>
    </xdr:sp>
    <xdr:clientData/>
  </xdr:oneCellAnchor>
  <xdr:twoCellAnchor>
    <xdr:from>
      <xdr:col>32</xdr:col>
      <xdr:colOff>98425</xdr:colOff>
      <xdr:row>33</xdr:row>
      <xdr:rowOff>161620</xdr:rowOff>
    </xdr:from>
    <xdr:to>
      <xdr:col>32</xdr:col>
      <xdr:colOff>276225</xdr:colOff>
      <xdr:row>33</xdr:row>
      <xdr:rowOff>161620</xdr:rowOff>
    </xdr:to>
    <xdr:cxnSp macro="">
      <xdr:nvCxnSpPr>
        <xdr:cNvPr id="438" name="直線コネクタ 437"/>
        <xdr:cNvCxnSpPr/>
      </xdr:nvCxnSpPr>
      <xdr:spPr>
        <a:xfrm>
          <a:off x="22072600" y="58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38460</xdr:rowOff>
    </xdr:from>
    <xdr:ext cx="534377" cy="259045"/>
    <xdr:sp macro="" textlink="">
      <xdr:nvSpPr>
        <xdr:cNvPr id="439" name="【一般廃棄物処理施設】&#10;一人当たり有形固定資産（償却資産）額平均値テキスト"/>
        <xdr:cNvSpPr txBox="1"/>
      </xdr:nvSpPr>
      <xdr:spPr>
        <a:xfrm>
          <a:off x="22250400" y="6382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61,182</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60033</xdr:rowOff>
    </xdr:from>
    <xdr:to>
      <xdr:col>32</xdr:col>
      <xdr:colOff>238125</xdr:colOff>
      <xdr:row>37</xdr:row>
      <xdr:rowOff>161633</xdr:rowOff>
    </xdr:to>
    <xdr:sp macro="" textlink="">
      <xdr:nvSpPr>
        <xdr:cNvPr id="440" name="フローチャート : 判断 439"/>
        <xdr:cNvSpPr/>
      </xdr:nvSpPr>
      <xdr:spPr>
        <a:xfrm>
          <a:off x="22110700" y="640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34</xdr:row>
      <xdr:rowOff>99676</xdr:rowOff>
    </xdr:from>
    <xdr:to>
      <xdr:col>31</xdr:col>
      <xdr:colOff>85725</xdr:colOff>
      <xdr:row>35</xdr:row>
      <xdr:rowOff>29826</xdr:rowOff>
    </xdr:to>
    <xdr:sp macro="" textlink="">
      <xdr:nvSpPr>
        <xdr:cNvPr id="441" name="フローチャート : 判断 440"/>
        <xdr:cNvSpPr/>
      </xdr:nvSpPr>
      <xdr:spPr>
        <a:xfrm>
          <a:off x="21272500" y="592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35</xdr:row>
      <xdr:rowOff>20953</xdr:rowOff>
    </xdr:from>
    <xdr:ext cx="534377" cy="259045"/>
    <xdr:sp macro="" textlink="">
      <xdr:nvSpPr>
        <xdr:cNvPr id="442" name="n_1aveValue【一般廃棄物処理施設】&#10;一人当たり有形固定資産（償却資産）額"/>
        <xdr:cNvSpPr txBox="1"/>
      </xdr:nvSpPr>
      <xdr:spPr>
        <a:xfrm>
          <a:off x="21043411" y="602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86,101</a:t>
          </a:r>
          <a:endParaRPr kumimoji="1" lang="ja-JP" altLang="en-US" sz="1000" b="1">
            <a:solidFill>
              <a:srgbClr val="000080"/>
            </a:solidFill>
            <a:latin typeface="ＭＳ Ｐゴシック"/>
          </a:endParaRPr>
        </a:p>
      </xdr:txBody>
    </xdr:sp>
    <xdr:clientData/>
  </xdr:oneCellAnchor>
  <xdr:oneCellAnchor>
    <xdr:from>
      <xdr:col>31</xdr:col>
      <xdr:colOff>682625</xdr:colOff>
      <xdr:row>44</xdr:row>
      <xdr:rowOff>73677</xdr:rowOff>
    </xdr:from>
    <xdr:ext cx="762000" cy="259045"/>
    <xdr:sp macro="" textlink="">
      <xdr:nvSpPr>
        <xdr:cNvPr id="443" name="テキスト ボックス 44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44" name="テキスト ボックス 44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45" name="テキスト ボックス 44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46" name="テキスト ボックス 44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47" name="テキスト ボックス 44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33</xdr:row>
      <xdr:rowOff>110820</xdr:rowOff>
    </xdr:from>
    <xdr:to>
      <xdr:col>32</xdr:col>
      <xdr:colOff>238125</xdr:colOff>
      <xdr:row>34</xdr:row>
      <xdr:rowOff>40970</xdr:rowOff>
    </xdr:to>
    <xdr:sp macro="" textlink="">
      <xdr:nvSpPr>
        <xdr:cNvPr id="448" name="円/楕円 447"/>
        <xdr:cNvSpPr/>
      </xdr:nvSpPr>
      <xdr:spPr>
        <a:xfrm>
          <a:off x="22110700" y="57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33</xdr:row>
      <xdr:rowOff>63847</xdr:rowOff>
    </xdr:from>
    <xdr:ext cx="534377" cy="259045"/>
    <xdr:sp macro="" textlink="">
      <xdr:nvSpPr>
        <xdr:cNvPr id="449" name="【一般廃棄物処理施設】&#10;一人当たり有形固定資産（償却資産）額該当値テキスト"/>
        <xdr:cNvSpPr txBox="1"/>
      </xdr:nvSpPr>
      <xdr:spPr>
        <a:xfrm>
          <a:off x="22250400" y="572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94,516</a:t>
          </a:r>
          <a:endParaRPr kumimoji="1" lang="ja-JP" altLang="en-US" sz="1000" b="1">
            <a:solidFill>
              <a:srgbClr val="FF0000"/>
            </a:solidFill>
            <a:latin typeface="ＭＳ Ｐゴシック"/>
          </a:endParaRPr>
        </a:p>
      </xdr:txBody>
    </xdr:sp>
    <xdr:clientData/>
  </xdr:oneCellAnchor>
  <xdr:twoCellAnchor>
    <xdr:from>
      <xdr:col>30</xdr:col>
      <xdr:colOff>669925</xdr:colOff>
      <xdr:row>33</xdr:row>
      <xdr:rowOff>133376</xdr:rowOff>
    </xdr:from>
    <xdr:to>
      <xdr:col>31</xdr:col>
      <xdr:colOff>85725</xdr:colOff>
      <xdr:row>34</xdr:row>
      <xdr:rowOff>63526</xdr:rowOff>
    </xdr:to>
    <xdr:sp macro="" textlink="">
      <xdr:nvSpPr>
        <xdr:cNvPr id="450" name="円/楕円 449"/>
        <xdr:cNvSpPr/>
      </xdr:nvSpPr>
      <xdr:spPr>
        <a:xfrm>
          <a:off x="21272500" y="579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33</xdr:row>
      <xdr:rowOff>161620</xdr:rowOff>
    </xdr:from>
    <xdr:to>
      <xdr:col>32</xdr:col>
      <xdr:colOff>187325</xdr:colOff>
      <xdr:row>34</xdr:row>
      <xdr:rowOff>12726</xdr:rowOff>
    </xdr:to>
    <xdr:cxnSp macro="">
      <xdr:nvCxnSpPr>
        <xdr:cNvPr id="451" name="直線コネクタ 450"/>
        <xdr:cNvCxnSpPr/>
      </xdr:nvCxnSpPr>
      <xdr:spPr>
        <a:xfrm flipV="1">
          <a:off x="21323300" y="5819470"/>
          <a:ext cx="838200" cy="2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440836</xdr:colOff>
      <xdr:row>32</xdr:row>
      <xdr:rowOff>80053</xdr:rowOff>
    </xdr:from>
    <xdr:ext cx="534377" cy="259045"/>
    <xdr:sp macro="" textlink="">
      <xdr:nvSpPr>
        <xdr:cNvPr id="452" name="n_1mainValue【一般廃棄物処理施設】&#10;一人当たり有形固定資産（償却資産）額"/>
        <xdr:cNvSpPr txBox="1"/>
      </xdr:nvSpPr>
      <xdr:spPr>
        <a:xfrm>
          <a:off x="21043411" y="556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93,332</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53" name="正方形/長方形 45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54" name="正方形/長方形 45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55" name="正方形/長方形 45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56" name="正方形/長方形 45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57" name="正方形/長方形 45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58" name="正方形/長方形 45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59" name="正方形/長方形 45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60" name="正方形/長方形 45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61" name="テキスト ボックス 46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62" name="直線コネクタ 46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463" name="テキスト ボックス 46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464" name="直線コネクタ 46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465" name="テキスト ボックス 464"/>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466" name="直線コネクタ 46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467" name="テキスト ボックス 46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468" name="直線コネクタ 46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469" name="テキスト ボックス 46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470" name="直線コネクタ 46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471" name="テキスト ボックス 47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72" name="直線コネクタ 47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473" name="テキスト ボックス 47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7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91440</xdr:rowOff>
    </xdr:from>
    <xdr:to>
      <xdr:col>23</xdr:col>
      <xdr:colOff>516889</xdr:colOff>
      <xdr:row>63</xdr:row>
      <xdr:rowOff>114300</xdr:rowOff>
    </xdr:to>
    <xdr:cxnSp macro="">
      <xdr:nvCxnSpPr>
        <xdr:cNvPr id="475" name="直線コネクタ 474"/>
        <xdr:cNvCxnSpPr/>
      </xdr:nvCxnSpPr>
      <xdr:spPr>
        <a:xfrm flipV="1">
          <a:off x="16318864" y="969264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118127</xdr:rowOff>
    </xdr:from>
    <xdr:ext cx="405111" cy="259045"/>
    <xdr:sp macro="" textlink="">
      <xdr:nvSpPr>
        <xdr:cNvPr id="476" name="【保健センター・保健所】&#10;有形固定資産減価償却率最小値テキスト"/>
        <xdr:cNvSpPr txBox="1"/>
      </xdr:nvSpPr>
      <xdr:spPr>
        <a:xfrm>
          <a:off x="164084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22.5</a:t>
          </a:r>
          <a:endParaRPr kumimoji="1" lang="ja-JP" altLang="en-US" sz="1000" b="1">
            <a:latin typeface="ＭＳ Ｐゴシック"/>
          </a:endParaRPr>
        </a:p>
      </xdr:txBody>
    </xdr:sp>
    <xdr:clientData/>
  </xdr:oneCellAnchor>
  <xdr:twoCellAnchor>
    <xdr:from>
      <xdr:col>23</xdr:col>
      <xdr:colOff>428625</xdr:colOff>
      <xdr:row>63</xdr:row>
      <xdr:rowOff>114300</xdr:rowOff>
    </xdr:from>
    <xdr:to>
      <xdr:col>23</xdr:col>
      <xdr:colOff>606425</xdr:colOff>
      <xdr:row>63</xdr:row>
      <xdr:rowOff>114300</xdr:rowOff>
    </xdr:to>
    <xdr:cxnSp macro="">
      <xdr:nvCxnSpPr>
        <xdr:cNvPr id="477" name="直線コネクタ 476"/>
        <xdr:cNvCxnSpPr/>
      </xdr:nvCxnSpPr>
      <xdr:spPr>
        <a:xfrm>
          <a:off x="16230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38117</xdr:rowOff>
    </xdr:from>
    <xdr:ext cx="405111" cy="259045"/>
    <xdr:sp macro="" textlink="">
      <xdr:nvSpPr>
        <xdr:cNvPr id="478" name="【保健センター・保健所】&#10;有形固定資産減価償却率最大値テキスト"/>
        <xdr:cNvSpPr txBox="1"/>
      </xdr:nvSpPr>
      <xdr:spPr>
        <a:xfrm>
          <a:off x="164084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23</xdr:col>
      <xdr:colOff>428625</xdr:colOff>
      <xdr:row>56</xdr:row>
      <xdr:rowOff>91440</xdr:rowOff>
    </xdr:from>
    <xdr:to>
      <xdr:col>23</xdr:col>
      <xdr:colOff>606425</xdr:colOff>
      <xdr:row>56</xdr:row>
      <xdr:rowOff>91440</xdr:rowOff>
    </xdr:to>
    <xdr:cxnSp macro="">
      <xdr:nvCxnSpPr>
        <xdr:cNvPr id="479" name="直線コネクタ 478"/>
        <xdr:cNvCxnSpPr/>
      </xdr:nvCxnSpPr>
      <xdr:spPr>
        <a:xfrm>
          <a:off x="16230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1795</xdr:rowOff>
    </xdr:from>
    <xdr:ext cx="405111" cy="259045"/>
    <xdr:sp macro="" textlink="">
      <xdr:nvSpPr>
        <xdr:cNvPr id="480" name="【保健センター・保健所】&#10;有形固定資産減価償却率平均値テキスト"/>
        <xdr:cNvSpPr txBox="1"/>
      </xdr:nvSpPr>
      <xdr:spPr>
        <a:xfrm>
          <a:off x="16408400" y="10288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41.2</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150368</xdr:rowOff>
    </xdr:from>
    <xdr:to>
      <xdr:col>23</xdr:col>
      <xdr:colOff>568325</xdr:colOff>
      <xdr:row>61</xdr:row>
      <xdr:rowOff>80518</xdr:rowOff>
    </xdr:to>
    <xdr:sp macro="" textlink="">
      <xdr:nvSpPr>
        <xdr:cNvPr id="481" name="フローチャート : 判断 480"/>
        <xdr:cNvSpPr/>
      </xdr:nvSpPr>
      <xdr:spPr>
        <a:xfrm>
          <a:off x="162687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122936</xdr:rowOff>
    </xdr:from>
    <xdr:to>
      <xdr:col>22</xdr:col>
      <xdr:colOff>415925</xdr:colOff>
      <xdr:row>61</xdr:row>
      <xdr:rowOff>53086</xdr:rowOff>
    </xdr:to>
    <xdr:sp macro="" textlink="">
      <xdr:nvSpPr>
        <xdr:cNvPr id="482" name="フローチャート : 判断 481"/>
        <xdr:cNvSpPr/>
      </xdr:nvSpPr>
      <xdr:spPr>
        <a:xfrm>
          <a:off x="15430500" y="1040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69613</xdr:rowOff>
    </xdr:from>
    <xdr:ext cx="405111" cy="259045"/>
    <xdr:sp macro="" textlink="">
      <xdr:nvSpPr>
        <xdr:cNvPr id="483" name="n_1aveValue【保健センター・保健所】&#10;有形固定資産減価償却率"/>
        <xdr:cNvSpPr txBox="1"/>
      </xdr:nvSpPr>
      <xdr:spPr>
        <a:xfrm>
          <a:off x="15266043" y="1018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42.4</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484" name="テキスト ボックス 48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85" name="テキスト ボックス 48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86" name="テキスト ボックス 48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87" name="テキスト ボックス 48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88" name="テキスト ボックス 48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63</xdr:row>
      <xdr:rowOff>63500</xdr:rowOff>
    </xdr:from>
    <xdr:to>
      <xdr:col>23</xdr:col>
      <xdr:colOff>568325</xdr:colOff>
      <xdr:row>63</xdr:row>
      <xdr:rowOff>165100</xdr:rowOff>
    </xdr:to>
    <xdr:sp macro="" textlink="">
      <xdr:nvSpPr>
        <xdr:cNvPr id="489" name="円/楕円 488"/>
        <xdr:cNvSpPr/>
      </xdr:nvSpPr>
      <xdr:spPr>
        <a:xfrm>
          <a:off x="162687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62</xdr:row>
      <xdr:rowOff>149877</xdr:rowOff>
    </xdr:from>
    <xdr:ext cx="405111" cy="259045"/>
    <xdr:sp macro="" textlink="">
      <xdr:nvSpPr>
        <xdr:cNvPr id="490" name="【保健センター・保健所】&#10;有形固定資産減価償却率該当値テキスト"/>
        <xdr:cNvSpPr txBox="1"/>
      </xdr:nvSpPr>
      <xdr:spPr>
        <a:xfrm>
          <a:off x="16408400" y="1077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22</xdr:col>
      <xdr:colOff>314325</xdr:colOff>
      <xdr:row>63</xdr:row>
      <xdr:rowOff>132080</xdr:rowOff>
    </xdr:from>
    <xdr:to>
      <xdr:col>22</xdr:col>
      <xdr:colOff>415925</xdr:colOff>
      <xdr:row>64</xdr:row>
      <xdr:rowOff>62230</xdr:rowOff>
    </xdr:to>
    <xdr:sp macro="" textlink="">
      <xdr:nvSpPr>
        <xdr:cNvPr id="491" name="円/楕円 490"/>
        <xdr:cNvSpPr/>
      </xdr:nvSpPr>
      <xdr:spPr>
        <a:xfrm>
          <a:off x="15430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63</xdr:row>
      <xdr:rowOff>114300</xdr:rowOff>
    </xdr:from>
    <xdr:to>
      <xdr:col>23</xdr:col>
      <xdr:colOff>517525</xdr:colOff>
      <xdr:row>64</xdr:row>
      <xdr:rowOff>11430</xdr:rowOff>
    </xdr:to>
    <xdr:cxnSp macro="">
      <xdr:nvCxnSpPr>
        <xdr:cNvPr id="492" name="直線コネクタ 491"/>
        <xdr:cNvCxnSpPr/>
      </xdr:nvCxnSpPr>
      <xdr:spPr>
        <a:xfrm flipV="1">
          <a:off x="15481300" y="1091565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64</xdr:row>
      <xdr:rowOff>53357</xdr:rowOff>
    </xdr:from>
    <xdr:ext cx="405111" cy="259045"/>
    <xdr:sp macro="" textlink="">
      <xdr:nvSpPr>
        <xdr:cNvPr id="493" name="n_1mainValue【保健センター・保健所】&#10;有形固定資産減価償却率"/>
        <xdr:cNvSpPr txBox="1"/>
      </xdr:nvSpPr>
      <xdr:spPr>
        <a:xfrm>
          <a:off x="15266043"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94" name="正方形/長方形 49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95" name="正方形/長方形 49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96" name="正方形/長方形 49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97" name="正方形/長方形 49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98" name="正方形/長方形 49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99" name="正方形/長方形 49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500" name="正方形/長方形 49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501" name="正方形/長方形 50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502" name="テキスト ボックス 50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503" name="直線コネクタ 50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504" name="直線コネクタ 50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505" name="テキスト ボックス 50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506" name="直線コネクタ 50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507" name="テキスト ボックス 50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508" name="直線コネクタ 50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509" name="テキスト ボックス 50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510" name="直線コネクタ 50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511" name="テキスト ボックス 51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512" name="直線コネクタ 51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513" name="テキスト ボックス 51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514" name="直線コネクタ 51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515" name="テキスト ボックス 51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51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38100</xdr:rowOff>
    </xdr:from>
    <xdr:to>
      <xdr:col>32</xdr:col>
      <xdr:colOff>186689</xdr:colOff>
      <xdr:row>62</xdr:row>
      <xdr:rowOff>152400</xdr:rowOff>
    </xdr:to>
    <xdr:cxnSp macro="">
      <xdr:nvCxnSpPr>
        <xdr:cNvPr id="517" name="直線コネクタ 516"/>
        <xdr:cNvCxnSpPr/>
      </xdr:nvCxnSpPr>
      <xdr:spPr>
        <a:xfrm flipV="1">
          <a:off x="22160864" y="96393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156227</xdr:rowOff>
    </xdr:from>
    <xdr:ext cx="469744" cy="259045"/>
    <xdr:sp macro="" textlink="">
      <xdr:nvSpPr>
        <xdr:cNvPr id="518" name="【保健センター・保健所】&#10;一人当たり面積最小値テキスト"/>
        <xdr:cNvSpPr txBox="1"/>
      </xdr:nvSpPr>
      <xdr:spPr>
        <a:xfrm>
          <a:off x="22250400"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0.014</a:t>
          </a:r>
          <a:endParaRPr kumimoji="1" lang="ja-JP" altLang="en-US" sz="1000" b="1">
            <a:latin typeface="ＭＳ Ｐゴシック"/>
          </a:endParaRPr>
        </a:p>
      </xdr:txBody>
    </xdr:sp>
    <xdr:clientData/>
  </xdr:oneCellAnchor>
  <xdr:twoCellAnchor>
    <xdr:from>
      <xdr:col>32</xdr:col>
      <xdr:colOff>98425</xdr:colOff>
      <xdr:row>62</xdr:row>
      <xdr:rowOff>152400</xdr:rowOff>
    </xdr:from>
    <xdr:to>
      <xdr:col>32</xdr:col>
      <xdr:colOff>276225</xdr:colOff>
      <xdr:row>62</xdr:row>
      <xdr:rowOff>152400</xdr:rowOff>
    </xdr:to>
    <xdr:cxnSp macro="">
      <xdr:nvCxnSpPr>
        <xdr:cNvPr id="519" name="直線コネクタ 518"/>
        <xdr:cNvCxnSpPr/>
      </xdr:nvCxnSpPr>
      <xdr:spPr>
        <a:xfrm>
          <a:off x="22072600" y="1078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156227</xdr:rowOff>
    </xdr:from>
    <xdr:ext cx="469744" cy="259045"/>
    <xdr:sp macro="" textlink="">
      <xdr:nvSpPr>
        <xdr:cNvPr id="520" name="【保健センター・保健所】&#10;一人当たり面積最大値テキスト"/>
        <xdr:cNvSpPr txBox="1"/>
      </xdr:nvSpPr>
      <xdr:spPr>
        <a:xfrm>
          <a:off x="222504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56</xdr:row>
      <xdr:rowOff>38100</xdr:rowOff>
    </xdr:from>
    <xdr:to>
      <xdr:col>32</xdr:col>
      <xdr:colOff>276225</xdr:colOff>
      <xdr:row>56</xdr:row>
      <xdr:rowOff>38100</xdr:rowOff>
    </xdr:to>
    <xdr:cxnSp macro="">
      <xdr:nvCxnSpPr>
        <xdr:cNvPr id="521" name="直線コネクタ 520"/>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156227</xdr:rowOff>
    </xdr:from>
    <xdr:ext cx="469744" cy="259045"/>
    <xdr:sp macro="" textlink="">
      <xdr:nvSpPr>
        <xdr:cNvPr id="522" name="【保健センター・保健所】&#10;一人当たり面積平均値テキスト"/>
        <xdr:cNvSpPr txBox="1"/>
      </xdr:nvSpPr>
      <xdr:spPr>
        <a:xfrm>
          <a:off x="22250400" y="10271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6350</xdr:rowOff>
    </xdr:from>
    <xdr:to>
      <xdr:col>32</xdr:col>
      <xdr:colOff>238125</xdr:colOff>
      <xdr:row>60</xdr:row>
      <xdr:rowOff>107950</xdr:rowOff>
    </xdr:to>
    <xdr:sp macro="" textlink="">
      <xdr:nvSpPr>
        <xdr:cNvPr id="523" name="フローチャート : 判断 522"/>
        <xdr:cNvSpPr/>
      </xdr:nvSpPr>
      <xdr:spPr>
        <a:xfrm>
          <a:off x="221107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120650</xdr:rowOff>
    </xdr:from>
    <xdr:to>
      <xdr:col>31</xdr:col>
      <xdr:colOff>85725</xdr:colOff>
      <xdr:row>60</xdr:row>
      <xdr:rowOff>50800</xdr:rowOff>
    </xdr:to>
    <xdr:sp macro="" textlink="">
      <xdr:nvSpPr>
        <xdr:cNvPr id="524" name="フローチャート : 判断 523"/>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41927</xdr:rowOff>
    </xdr:from>
    <xdr:ext cx="469744" cy="259045"/>
    <xdr:sp macro="" textlink="">
      <xdr:nvSpPr>
        <xdr:cNvPr id="525" name="n_1aveValue【保健センター・保健所】&#10;一人当たり面積"/>
        <xdr:cNvSpPr txBox="1"/>
      </xdr:nvSpPr>
      <xdr:spPr>
        <a:xfrm>
          <a:off x="210757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0.040</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526" name="テキスト ボックス 52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527" name="テキスト ボックス 52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528" name="テキスト ボックス 52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529" name="テキスト ボックス 52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530" name="テキスト ボックス 52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82550</xdr:rowOff>
    </xdr:from>
    <xdr:to>
      <xdr:col>32</xdr:col>
      <xdr:colOff>238125</xdr:colOff>
      <xdr:row>59</xdr:row>
      <xdr:rowOff>12700</xdr:rowOff>
    </xdr:to>
    <xdr:sp macro="" textlink="">
      <xdr:nvSpPr>
        <xdr:cNvPr id="531" name="円/楕円 530"/>
        <xdr:cNvSpPr/>
      </xdr:nvSpPr>
      <xdr:spPr>
        <a:xfrm>
          <a:off x="221107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57</xdr:row>
      <xdr:rowOff>105427</xdr:rowOff>
    </xdr:from>
    <xdr:ext cx="469744" cy="259045"/>
    <xdr:sp macro="" textlink="">
      <xdr:nvSpPr>
        <xdr:cNvPr id="532" name="【保健センター・保健所】&#10;一人当たり面積該当値テキスト"/>
        <xdr:cNvSpPr txBox="1"/>
      </xdr:nvSpPr>
      <xdr:spPr>
        <a:xfrm>
          <a:off x="22250400" y="987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82550</xdr:rowOff>
    </xdr:from>
    <xdr:to>
      <xdr:col>31</xdr:col>
      <xdr:colOff>85725</xdr:colOff>
      <xdr:row>59</xdr:row>
      <xdr:rowOff>12700</xdr:rowOff>
    </xdr:to>
    <xdr:sp macro="" textlink="">
      <xdr:nvSpPr>
        <xdr:cNvPr id="533" name="円/楕円 532"/>
        <xdr:cNvSpPr/>
      </xdr:nvSpPr>
      <xdr:spPr>
        <a:xfrm>
          <a:off x="21272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58</xdr:row>
      <xdr:rowOff>133350</xdr:rowOff>
    </xdr:from>
    <xdr:to>
      <xdr:col>32</xdr:col>
      <xdr:colOff>187325</xdr:colOff>
      <xdr:row>58</xdr:row>
      <xdr:rowOff>133350</xdr:rowOff>
    </xdr:to>
    <xdr:cxnSp macro="">
      <xdr:nvCxnSpPr>
        <xdr:cNvPr id="534" name="直線コネクタ 533"/>
        <xdr:cNvCxnSpPr/>
      </xdr:nvCxnSpPr>
      <xdr:spPr>
        <a:xfrm>
          <a:off x="21323300" y="10077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57</xdr:row>
      <xdr:rowOff>29227</xdr:rowOff>
    </xdr:from>
    <xdr:ext cx="469744" cy="259045"/>
    <xdr:sp macro="" textlink="">
      <xdr:nvSpPr>
        <xdr:cNvPr id="535" name="n_1mainValue【保健センター・保健所】&#10;一人当たり面積"/>
        <xdr:cNvSpPr txBox="1"/>
      </xdr:nvSpPr>
      <xdr:spPr>
        <a:xfrm>
          <a:off x="21075727"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0.051</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36" name="正方形/長方形 53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37" name="正方形/長方形 53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38" name="正方形/長方形 53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39" name="正方形/長方形 53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40" name="正方形/長方形 53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41" name="正方形/長方形 54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42" name="正方形/長方形 54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43" name="正方形/長方形 54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44" name="テキスト ボックス 54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45" name="直線コネクタ 54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546" name="テキスト ボックス 545"/>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547" name="直線コネクタ 546"/>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548" name="テキスト ボックス 547"/>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549" name="直線コネクタ 548"/>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550" name="テキスト ボックス 549"/>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551" name="直線コネクタ 550"/>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552" name="テキスト ボックス 551"/>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553" name="直線コネクタ 552"/>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554" name="テキスト ボックス 553"/>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55" name="直線コネクタ 55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556" name="テキスト ボックス 55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5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1524</xdr:rowOff>
    </xdr:from>
    <xdr:to>
      <xdr:col>23</xdr:col>
      <xdr:colOff>516889</xdr:colOff>
      <xdr:row>85</xdr:row>
      <xdr:rowOff>67818</xdr:rowOff>
    </xdr:to>
    <xdr:cxnSp macro="">
      <xdr:nvCxnSpPr>
        <xdr:cNvPr id="558" name="直線コネクタ 557"/>
        <xdr:cNvCxnSpPr/>
      </xdr:nvCxnSpPr>
      <xdr:spPr>
        <a:xfrm flipV="1">
          <a:off x="16318864" y="13374624"/>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71645</xdr:rowOff>
    </xdr:from>
    <xdr:ext cx="405111" cy="259045"/>
    <xdr:sp macro="" textlink="">
      <xdr:nvSpPr>
        <xdr:cNvPr id="559" name="【消防施設】&#10;有形固定資産減価償却率最小値テキスト"/>
        <xdr:cNvSpPr txBox="1"/>
      </xdr:nvSpPr>
      <xdr:spPr>
        <a:xfrm>
          <a:off x="16408400" y="1464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428625</xdr:colOff>
      <xdr:row>85</xdr:row>
      <xdr:rowOff>67818</xdr:rowOff>
    </xdr:from>
    <xdr:to>
      <xdr:col>23</xdr:col>
      <xdr:colOff>606425</xdr:colOff>
      <xdr:row>85</xdr:row>
      <xdr:rowOff>67818</xdr:rowOff>
    </xdr:to>
    <xdr:cxnSp macro="">
      <xdr:nvCxnSpPr>
        <xdr:cNvPr id="560" name="直線コネクタ 559"/>
        <xdr:cNvCxnSpPr/>
      </xdr:nvCxnSpPr>
      <xdr:spPr>
        <a:xfrm>
          <a:off x="16230600" y="1464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119651</xdr:rowOff>
    </xdr:from>
    <xdr:ext cx="405111" cy="259045"/>
    <xdr:sp macro="" textlink="">
      <xdr:nvSpPr>
        <xdr:cNvPr id="561" name="【消防施設】&#10;有形固定資産減価償却率最大値テキスト"/>
        <xdr:cNvSpPr txBox="1"/>
      </xdr:nvSpPr>
      <xdr:spPr>
        <a:xfrm>
          <a:off x="16408400" y="1314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81.6</a:t>
          </a:r>
          <a:endParaRPr kumimoji="1" lang="ja-JP" altLang="en-US" sz="1000" b="1">
            <a:latin typeface="ＭＳ Ｐゴシック"/>
          </a:endParaRPr>
        </a:p>
      </xdr:txBody>
    </xdr:sp>
    <xdr:clientData/>
  </xdr:oneCellAnchor>
  <xdr:twoCellAnchor>
    <xdr:from>
      <xdr:col>23</xdr:col>
      <xdr:colOff>428625</xdr:colOff>
      <xdr:row>78</xdr:row>
      <xdr:rowOff>1524</xdr:rowOff>
    </xdr:from>
    <xdr:to>
      <xdr:col>23</xdr:col>
      <xdr:colOff>606425</xdr:colOff>
      <xdr:row>78</xdr:row>
      <xdr:rowOff>1524</xdr:rowOff>
    </xdr:to>
    <xdr:cxnSp macro="">
      <xdr:nvCxnSpPr>
        <xdr:cNvPr id="562" name="直線コネクタ 561"/>
        <xdr:cNvCxnSpPr/>
      </xdr:nvCxnSpPr>
      <xdr:spPr>
        <a:xfrm>
          <a:off x="16230600" y="1337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7890</xdr:rowOff>
    </xdr:from>
    <xdr:ext cx="405111" cy="259045"/>
    <xdr:sp macro="" textlink="">
      <xdr:nvSpPr>
        <xdr:cNvPr id="563" name="【消防施設】&#10;有形固定資産減価償却率平均値テキスト"/>
        <xdr:cNvSpPr txBox="1"/>
      </xdr:nvSpPr>
      <xdr:spPr>
        <a:xfrm>
          <a:off x="16408400" y="13723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156463</xdr:rowOff>
    </xdr:from>
    <xdr:to>
      <xdr:col>23</xdr:col>
      <xdr:colOff>568325</xdr:colOff>
      <xdr:row>81</xdr:row>
      <xdr:rowOff>86613</xdr:rowOff>
    </xdr:to>
    <xdr:sp macro="" textlink="">
      <xdr:nvSpPr>
        <xdr:cNvPr id="564" name="フローチャート : 判断 563"/>
        <xdr:cNvSpPr/>
      </xdr:nvSpPr>
      <xdr:spPr>
        <a:xfrm>
          <a:off x="16268700" y="13872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7874</xdr:rowOff>
    </xdr:from>
    <xdr:to>
      <xdr:col>22</xdr:col>
      <xdr:colOff>415925</xdr:colOff>
      <xdr:row>81</xdr:row>
      <xdr:rowOff>109474</xdr:rowOff>
    </xdr:to>
    <xdr:sp macro="" textlink="">
      <xdr:nvSpPr>
        <xdr:cNvPr id="565" name="フローチャート : 判断 564"/>
        <xdr:cNvSpPr/>
      </xdr:nvSpPr>
      <xdr:spPr>
        <a:xfrm>
          <a:off x="15430500" y="138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79</xdr:row>
      <xdr:rowOff>126001</xdr:rowOff>
    </xdr:from>
    <xdr:ext cx="405111" cy="259045"/>
    <xdr:sp macro="" textlink="">
      <xdr:nvSpPr>
        <xdr:cNvPr id="566" name="n_1aveValue【消防施設】&#10;有形固定資産減価償却率"/>
        <xdr:cNvSpPr txBox="1"/>
      </xdr:nvSpPr>
      <xdr:spPr>
        <a:xfrm>
          <a:off x="15266043" y="136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567" name="テキスト ボックス 56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68" name="テキスト ボックス 56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69" name="テキスト ボックス 56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70" name="テキスト ボックス 56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71" name="テキスト ボックス 57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85</xdr:row>
      <xdr:rowOff>17018</xdr:rowOff>
    </xdr:from>
    <xdr:to>
      <xdr:col>23</xdr:col>
      <xdr:colOff>568325</xdr:colOff>
      <xdr:row>85</xdr:row>
      <xdr:rowOff>118618</xdr:rowOff>
    </xdr:to>
    <xdr:sp macro="" textlink="">
      <xdr:nvSpPr>
        <xdr:cNvPr id="572" name="円/楕円 571"/>
        <xdr:cNvSpPr/>
      </xdr:nvSpPr>
      <xdr:spPr>
        <a:xfrm>
          <a:off x="162687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84</xdr:row>
      <xdr:rowOff>103395</xdr:rowOff>
    </xdr:from>
    <xdr:ext cx="405111" cy="259045"/>
    <xdr:sp macro="" textlink="">
      <xdr:nvSpPr>
        <xdr:cNvPr id="573" name="【消防施設】&#10;有形固定資産減価償却率該当値テキスト"/>
        <xdr:cNvSpPr txBox="1"/>
      </xdr:nvSpPr>
      <xdr:spPr>
        <a:xfrm>
          <a:off x="16408400" y="14505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22</xdr:col>
      <xdr:colOff>314325</xdr:colOff>
      <xdr:row>85</xdr:row>
      <xdr:rowOff>21589</xdr:rowOff>
    </xdr:from>
    <xdr:to>
      <xdr:col>22</xdr:col>
      <xdr:colOff>415925</xdr:colOff>
      <xdr:row>85</xdr:row>
      <xdr:rowOff>123189</xdr:rowOff>
    </xdr:to>
    <xdr:sp macro="" textlink="">
      <xdr:nvSpPr>
        <xdr:cNvPr id="574" name="円/楕円 573"/>
        <xdr:cNvSpPr/>
      </xdr:nvSpPr>
      <xdr:spPr>
        <a:xfrm>
          <a:off x="15430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85</xdr:row>
      <xdr:rowOff>67818</xdr:rowOff>
    </xdr:from>
    <xdr:to>
      <xdr:col>23</xdr:col>
      <xdr:colOff>517525</xdr:colOff>
      <xdr:row>85</xdr:row>
      <xdr:rowOff>72389</xdr:rowOff>
    </xdr:to>
    <xdr:cxnSp macro="">
      <xdr:nvCxnSpPr>
        <xdr:cNvPr id="575" name="直線コネクタ 574"/>
        <xdr:cNvCxnSpPr/>
      </xdr:nvCxnSpPr>
      <xdr:spPr>
        <a:xfrm flipV="1">
          <a:off x="15481300" y="146410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85</xdr:row>
      <xdr:rowOff>114316</xdr:rowOff>
    </xdr:from>
    <xdr:ext cx="405111" cy="259045"/>
    <xdr:sp macro="" textlink="">
      <xdr:nvSpPr>
        <xdr:cNvPr id="576" name="n_1mainValue【消防施設】&#10;有形固定資産減価償却率"/>
        <xdr:cNvSpPr txBox="1"/>
      </xdr:nvSpPr>
      <xdr:spPr>
        <a:xfrm>
          <a:off x="15266043"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26.0</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77" name="正方形/長方形 5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78" name="正方形/長方形 5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79" name="正方形/長方形 5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80" name="正方形/長方形 5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81" name="正方形/長方形 5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82" name="正方形/長方形 5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83" name="正方形/長方形 5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84" name="正方形/長方形 5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85" name="テキスト ボックス 5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86" name="直線コネクタ 5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114300</xdr:rowOff>
    </xdr:from>
    <xdr:to>
      <xdr:col>33</xdr:col>
      <xdr:colOff>314325</xdr:colOff>
      <xdr:row>86</xdr:row>
      <xdr:rowOff>114300</xdr:rowOff>
    </xdr:to>
    <xdr:cxnSp macro="">
      <xdr:nvCxnSpPr>
        <xdr:cNvPr id="587" name="直線コネクタ 58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588" name="テキスト ボックス 58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589" name="直線コネクタ 58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590" name="テキスト ボックス 58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91" name="直線コネクタ 59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592" name="テキスト ボックス 59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593" name="直線コネクタ 59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594" name="テキスト ボックス 59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595" name="直線コネクタ 59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596" name="テキスト ボックス 59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97" name="直線コネクタ 59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98" name="テキスト ボックス 59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9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31750</xdr:rowOff>
    </xdr:from>
    <xdr:to>
      <xdr:col>32</xdr:col>
      <xdr:colOff>186689</xdr:colOff>
      <xdr:row>85</xdr:row>
      <xdr:rowOff>158750</xdr:rowOff>
    </xdr:to>
    <xdr:cxnSp macro="">
      <xdr:nvCxnSpPr>
        <xdr:cNvPr id="600" name="直線コネクタ 599"/>
        <xdr:cNvCxnSpPr/>
      </xdr:nvCxnSpPr>
      <xdr:spPr>
        <a:xfrm flipV="1">
          <a:off x="22160864" y="132334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162577</xdr:rowOff>
    </xdr:from>
    <xdr:ext cx="469744" cy="259045"/>
    <xdr:sp macro="" textlink="">
      <xdr:nvSpPr>
        <xdr:cNvPr id="601" name="【消防施設】&#10;一人当たり面積最小値テキスト"/>
        <xdr:cNvSpPr txBox="1"/>
      </xdr:nvSpPr>
      <xdr:spPr>
        <a:xfrm>
          <a:off x="22250400"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32</xdr:col>
      <xdr:colOff>98425</xdr:colOff>
      <xdr:row>85</xdr:row>
      <xdr:rowOff>158750</xdr:rowOff>
    </xdr:from>
    <xdr:to>
      <xdr:col>32</xdr:col>
      <xdr:colOff>276225</xdr:colOff>
      <xdr:row>85</xdr:row>
      <xdr:rowOff>158750</xdr:rowOff>
    </xdr:to>
    <xdr:cxnSp macro="">
      <xdr:nvCxnSpPr>
        <xdr:cNvPr id="602" name="直線コネクタ 601"/>
        <xdr:cNvCxnSpPr/>
      </xdr:nvCxnSpPr>
      <xdr:spPr>
        <a:xfrm>
          <a:off x="22072600" y="1473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75</xdr:row>
      <xdr:rowOff>149877</xdr:rowOff>
    </xdr:from>
    <xdr:ext cx="469744" cy="259045"/>
    <xdr:sp macro="" textlink="">
      <xdr:nvSpPr>
        <xdr:cNvPr id="603" name="【消防施設】&#10;一人当たり面積最大値テキスト"/>
        <xdr:cNvSpPr txBox="1"/>
      </xdr:nvSpPr>
      <xdr:spPr>
        <a:xfrm>
          <a:off x="222504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0.128</a:t>
          </a:r>
          <a:endParaRPr kumimoji="1" lang="ja-JP" altLang="en-US" sz="1000" b="1">
            <a:latin typeface="ＭＳ Ｐゴシック"/>
          </a:endParaRPr>
        </a:p>
      </xdr:txBody>
    </xdr:sp>
    <xdr:clientData/>
  </xdr:oneCellAnchor>
  <xdr:twoCellAnchor>
    <xdr:from>
      <xdr:col>32</xdr:col>
      <xdr:colOff>98425</xdr:colOff>
      <xdr:row>77</xdr:row>
      <xdr:rowOff>31750</xdr:rowOff>
    </xdr:from>
    <xdr:to>
      <xdr:col>32</xdr:col>
      <xdr:colOff>276225</xdr:colOff>
      <xdr:row>77</xdr:row>
      <xdr:rowOff>31750</xdr:rowOff>
    </xdr:to>
    <xdr:cxnSp macro="">
      <xdr:nvCxnSpPr>
        <xdr:cNvPr id="604" name="直線コネクタ 603"/>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149877</xdr:rowOff>
    </xdr:from>
    <xdr:ext cx="469744" cy="259045"/>
    <xdr:sp macro="" textlink="">
      <xdr:nvSpPr>
        <xdr:cNvPr id="605" name="【消防施設】&#10;一人当たり面積平均値テキスト"/>
        <xdr:cNvSpPr txBox="1"/>
      </xdr:nvSpPr>
      <xdr:spPr>
        <a:xfrm>
          <a:off x="22250400" y="14037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0.059</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0</xdr:rowOff>
    </xdr:from>
    <xdr:to>
      <xdr:col>32</xdr:col>
      <xdr:colOff>238125</xdr:colOff>
      <xdr:row>82</xdr:row>
      <xdr:rowOff>101600</xdr:rowOff>
    </xdr:to>
    <xdr:sp macro="" textlink="">
      <xdr:nvSpPr>
        <xdr:cNvPr id="606" name="フローチャート : 判断 605"/>
        <xdr:cNvSpPr/>
      </xdr:nvSpPr>
      <xdr:spPr>
        <a:xfrm>
          <a:off x="22110700" y="140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101600</xdr:rowOff>
    </xdr:from>
    <xdr:to>
      <xdr:col>31</xdr:col>
      <xdr:colOff>85725</xdr:colOff>
      <xdr:row>83</xdr:row>
      <xdr:rowOff>31750</xdr:rowOff>
    </xdr:to>
    <xdr:sp macro="" textlink="">
      <xdr:nvSpPr>
        <xdr:cNvPr id="607" name="フローチャート : 判断 606"/>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22877</xdr:rowOff>
    </xdr:from>
    <xdr:ext cx="469744" cy="259045"/>
    <xdr:sp macro="" textlink="">
      <xdr:nvSpPr>
        <xdr:cNvPr id="608" name="n_1aveValue【消防施設】&#10;一人当たり面積"/>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0.051</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609" name="テキスト ボックス 6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610" name="テキスト ボックス 6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611" name="テキスト ボックス 6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612" name="テキスト ボックス 6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613" name="テキスト ボックス 6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152400</xdr:rowOff>
    </xdr:from>
    <xdr:to>
      <xdr:col>32</xdr:col>
      <xdr:colOff>238125</xdr:colOff>
      <xdr:row>77</xdr:row>
      <xdr:rowOff>82550</xdr:rowOff>
    </xdr:to>
    <xdr:sp macro="" textlink="">
      <xdr:nvSpPr>
        <xdr:cNvPr id="614" name="円/楕円 613"/>
        <xdr:cNvSpPr/>
      </xdr:nvSpPr>
      <xdr:spPr>
        <a:xfrm>
          <a:off x="221107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76</xdr:row>
      <xdr:rowOff>105427</xdr:rowOff>
    </xdr:from>
    <xdr:ext cx="469744" cy="259045"/>
    <xdr:sp macro="" textlink="">
      <xdr:nvSpPr>
        <xdr:cNvPr id="615" name="【消防施設】&#10;一人当たり面積該当値テキスト"/>
        <xdr:cNvSpPr txBox="1"/>
      </xdr:nvSpPr>
      <xdr:spPr>
        <a:xfrm>
          <a:off x="22250400"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0.128</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44450</xdr:rowOff>
    </xdr:from>
    <xdr:to>
      <xdr:col>31</xdr:col>
      <xdr:colOff>85725</xdr:colOff>
      <xdr:row>77</xdr:row>
      <xdr:rowOff>146050</xdr:rowOff>
    </xdr:to>
    <xdr:sp macro="" textlink="">
      <xdr:nvSpPr>
        <xdr:cNvPr id="616" name="円/楕円 615"/>
        <xdr:cNvSpPr/>
      </xdr:nvSpPr>
      <xdr:spPr>
        <a:xfrm>
          <a:off x="21272500" y="132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77</xdr:row>
      <xdr:rowOff>31750</xdr:rowOff>
    </xdr:from>
    <xdr:to>
      <xdr:col>32</xdr:col>
      <xdr:colOff>187325</xdr:colOff>
      <xdr:row>77</xdr:row>
      <xdr:rowOff>95250</xdr:rowOff>
    </xdr:to>
    <xdr:cxnSp macro="">
      <xdr:nvCxnSpPr>
        <xdr:cNvPr id="617" name="直線コネクタ 616"/>
        <xdr:cNvCxnSpPr/>
      </xdr:nvCxnSpPr>
      <xdr:spPr>
        <a:xfrm flipV="1">
          <a:off x="21323300" y="13233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75</xdr:row>
      <xdr:rowOff>162577</xdr:rowOff>
    </xdr:from>
    <xdr:ext cx="469744" cy="259045"/>
    <xdr:sp macro="" textlink="">
      <xdr:nvSpPr>
        <xdr:cNvPr id="618" name="n_1mainValue【消防施設】&#10;一人当たり面積"/>
        <xdr:cNvSpPr txBox="1"/>
      </xdr:nvSpPr>
      <xdr:spPr>
        <a:xfrm>
          <a:off x="21075727" y="130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0.123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619" name="正方形/長方形 61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620" name="正方形/長方形 61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621" name="正方形/長方形 62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622" name="正方形/長方形 62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623" name="正方形/長方形 62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624" name="正方形/長方形 62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625" name="正方形/長方形 62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626" name="正方形/長方形 62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627" name="テキスト ボックス 62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628" name="直線コネクタ 62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629" name="テキスト ボックス 628"/>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630" name="直線コネクタ 629"/>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631" name="テキスト ボックス 630"/>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632" name="直線コネクタ 631"/>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633" name="テキスト ボックス 632"/>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634" name="直線コネクタ 633"/>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635" name="テキスト ボックス 634"/>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636" name="直線コネクタ 635"/>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637" name="テキスト ボックス 636"/>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38" name="直線コネクタ 63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639" name="テキスト ボックス 63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4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7620</xdr:rowOff>
    </xdr:from>
    <xdr:to>
      <xdr:col>23</xdr:col>
      <xdr:colOff>516889</xdr:colOff>
      <xdr:row>108</xdr:row>
      <xdr:rowOff>128778</xdr:rowOff>
    </xdr:to>
    <xdr:cxnSp macro="">
      <xdr:nvCxnSpPr>
        <xdr:cNvPr id="641" name="直線コネクタ 640"/>
        <xdr:cNvCxnSpPr/>
      </xdr:nvCxnSpPr>
      <xdr:spPr>
        <a:xfrm flipV="1">
          <a:off x="16318864" y="1732407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132605</xdr:rowOff>
    </xdr:from>
    <xdr:ext cx="405111" cy="259045"/>
    <xdr:sp macro="" textlink="">
      <xdr:nvSpPr>
        <xdr:cNvPr id="642" name="【庁舎】&#10;有形固定資産減価償却率最小値テキスト"/>
        <xdr:cNvSpPr txBox="1"/>
      </xdr:nvSpPr>
      <xdr:spPr>
        <a:xfrm>
          <a:off x="16408400" y="1864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428625</xdr:colOff>
      <xdr:row>108</xdr:row>
      <xdr:rowOff>128778</xdr:rowOff>
    </xdr:from>
    <xdr:to>
      <xdr:col>23</xdr:col>
      <xdr:colOff>606425</xdr:colOff>
      <xdr:row>108</xdr:row>
      <xdr:rowOff>128778</xdr:rowOff>
    </xdr:to>
    <xdr:cxnSp macro="">
      <xdr:nvCxnSpPr>
        <xdr:cNvPr id="643" name="直線コネクタ 642"/>
        <xdr:cNvCxnSpPr/>
      </xdr:nvCxnSpPr>
      <xdr:spPr>
        <a:xfrm>
          <a:off x="16230600" y="18645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125747</xdr:rowOff>
    </xdr:from>
    <xdr:ext cx="405111" cy="259045"/>
    <xdr:sp macro="" textlink="">
      <xdr:nvSpPr>
        <xdr:cNvPr id="644" name="【庁舎】&#10;有形固定資産減価償却率最大値テキスト"/>
        <xdr:cNvSpPr txBox="1"/>
      </xdr:nvSpPr>
      <xdr:spPr>
        <a:xfrm>
          <a:off x="16408400" y="1709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75.5</a:t>
          </a:r>
          <a:endParaRPr kumimoji="1" lang="ja-JP" altLang="en-US" sz="1000" b="1">
            <a:latin typeface="ＭＳ Ｐゴシック"/>
          </a:endParaRPr>
        </a:p>
      </xdr:txBody>
    </xdr:sp>
    <xdr:clientData/>
  </xdr:oneCellAnchor>
  <xdr:twoCellAnchor>
    <xdr:from>
      <xdr:col>23</xdr:col>
      <xdr:colOff>428625</xdr:colOff>
      <xdr:row>101</xdr:row>
      <xdr:rowOff>7620</xdr:rowOff>
    </xdr:from>
    <xdr:to>
      <xdr:col>23</xdr:col>
      <xdr:colOff>606425</xdr:colOff>
      <xdr:row>101</xdr:row>
      <xdr:rowOff>7620</xdr:rowOff>
    </xdr:to>
    <xdr:cxnSp macro="">
      <xdr:nvCxnSpPr>
        <xdr:cNvPr id="645" name="直線コネクタ 644"/>
        <xdr:cNvCxnSpPr/>
      </xdr:nvCxnSpPr>
      <xdr:spPr>
        <a:xfrm>
          <a:off x="16230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108983</xdr:rowOff>
    </xdr:from>
    <xdr:ext cx="405111" cy="259045"/>
    <xdr:sp macro="" textlink="">
      <xdr:nvSpPr>
        <xdr:cNvPr id="646" name="【庁舎】&#10;有形固定資産減価償却率平均値テキスト"/>
        <xdr:cNvSpPr txBox="1"/>
      </xdr:nvSpPr>
      <xdr:spPr>
        <a:xfrm>
          <a:off x="16408400" y="17939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130556</xdr:rowOff>
    </xdr:from>
    <xdr:to>
      <xdr:col>23</xdr:col>
      <xdr:colOff>568325</xdr:colOff>
      <xdr:row>105</xdr:row>
      <xdr:rowOff>60706</xdr:rowOff>
    </xdr:to>
    <xdr:sp macro="" textlink="">
      <xdr:nvSpPr>
        <xdr:cNvPr id="647" name="フローチャート : 判断 646"/>
        <xdr:cNvSpPr/>
      </xdr:nvSpPr>
      <xdr:spPr>
        <a:xfrm>
          <a:off x="162687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162561</xdr:rowOff>
    </xdr:from>
    <xdr:to>
      <xdr:col>22</xdr:col>
      <xdr:colOff>415925</xdr:colOff>
      <xdr:row>104</xdr:row>
      <xdr:rowOff>92711</xdr:rowOff>
    </xdr:to>
    <xdr:sp macro="" textlink="">
      <xdr:nvSpPr>
        <xdr:cNvPr id="648" name="フローチャート : 判断 647"/>
        <xdr:cNvSpPr/>
      </xdr:nvSpPr>
      <xdr:spPr>
        <a:xfrm>
          <a:off x="154305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83838</xdr:rowOff>
    </xdr:from>
    <xdr:ext cx="405111" cy="259045"/>
    <xdr:sp macro="" textlink="">
      <xdr:nvSpPr>
        <xdr:cNvPr id="649" name="n_1aveValue【庁舎】&#10;有形固定資産減価償却率"/>
        <xdr:cNvSpPr txBox="1"/>
      </xdr:nvSpPr>
      <xdr:spPr>
        <a:xfrm>
          <a:off x="15266043"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650" name="テキスト ボックス 64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51" name="テキスト ボックス 65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52" name="テキスト ボックス 65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53" name="テキスト ボックス 65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54" name="テキスト ボックス 65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102</xdr:row>
      <xdr:rowOff>82550</xdr:rowOff>
    </xdr:from>
    <xdr:to>
      <xdr:col>23</xdr:col>
      <xdr:colOff>568325</xdr:colOff>
      <xdr:row>103</xdr:row>
      <xdr:rowOff>12700</xdr:rowOff>
    </xdr:to>
    <xdr:sp macro="" textlink="">
      <xdr:nvSpPr>
        <xdr:cNvPr id="655" name="円/楕円 654"/>
        <xdr:cNvSpPr/>
      </xdr:nvSpPr>
      <xdr:spPr>
        <a:xfrm>
          <a:off x="162687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101</xdr:row>
      <xdr:rowOff>105427</xdr:rowOff>
    </xdr:from>
    <xdr:ext cx="405111" cy="259045"/>
    <xdr:sp macro="" textlink="">
      <xdr:nvSpPr>
        <xdr:cNvPr id="656" name="【庁舎】&#10;有形固定資産減価償却率該当値テキスト"/>
        <xdr:cNvSpPr txBox="1"/>
      </xdr:nvSpPr>
      <xdr:spPr>
        <a:xfrm>
          <a:off x="16408400"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62.5</a:t>
          </a:r>
          <a:endParaRPr kumimoji="1" lang="ja-JP" altLang="en-US" sz="1000" b="1">
            <a:solidFill>
              <a:srgbClr val="FF0000"/>
            </a:solidFill>
            <a:latin typeface="ＭＳ Ｐゴシック"/>
          </a:endParaRPr>
        </a:p>
      </xdr:txBody>
    </xdr:sp>
    <xdr:clientData/>
  </xdr:oneCellAnchor>
  <xdr:twoCellAnchor>
    <xdr:from>
      <xdr:col>22</xdr:col>
      <xdr:colOff>314325</xdr:colOff>
      <xdr:row>102</xdr:row>
      <xdr:rowOff>66548</xdr:rowOff>
    </xdr:from>
    <xdr:to>
      <xdr:col>22</xdr:col>
      <xdr:colOff>415925</xdr:colOff>
      <xdr:row>102</xdr:row>
      <xdr:rowOff>168148</xdr:rowOff>
    </xdr:to>
    <xdr:sp macro="" textlink="">
      <xdr:nvSpPr>
        <xdr:cNvPr id="657" name="円/楕円 656"/>
        <xdr:cNvSpPr/>
      </xdr:nvSpPr>
      <xdr:spPr>
        <a:xfrm>
          <a:off x="15430500" y="1755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102</xdr:row>
      <xdr:rowOff>117348</xdr:rowOff>
    </xdr:from>
    <xdr:to>
      <xdr:col>23</xdr:col>
      <xdr:colOff>517525</xdr:colOff>
      <xdr:row>102</xdr:row>
      <xdr:rowOff>133350</xdr:rowOff>
    </xdr:to>
    <xdr:cxnSp macro="">
      <xdr:nvCxnSpPr>
        <xdr:cNvPr id="658" name="直線コネクタ 657"/>
        <xdr:cNvCxnSpPr/>
      </xdr:nvCxnSpPr>
      <xdr:spPr>
        <a:xfrm>
          <a:off x="15481300" y="1760524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101</xdr:row>
      <xdr:rowOff>13225</xdr:rowOff>
    </xdr:from>
    <xdr:ext cx="405111" cy="259045"/>
    <xdr:sp macro="" textlink="">
      <xdr:nvSpPr>
        <xdr:cNvPr id="659" name="n_1mainValue【庁舎】&#10;有形固定資産減価償却率"/>
        <xdr:cNvSpPr txBox="1"/>
      </xdr:nvSpPr>
      <xdr:spPr>
        <a:xfrm>
          <a:off x="15266043" y="1732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60" name="正方形/長方形 65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61" name="正方形/長方形 66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62" name="正方形/長方形 66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63" name="正方形/長方形 66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64" name="正方形/長方形 66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65" name="正方形/長方形 66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66" name="正方形/長方形 66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67" name="正方形/長方形 66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68" name="テキスト ボックス 66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69" name="直線コネクタ 66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70" name="テキスト ボックス 66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133350</xdr:rowOff>
    </xdr:from>
    <xdr:to>
      <xdr:col>33</xdr:col>
      <xdr:colOff>314325</xdr:colOff>
      <xdr:row>107</xdr:row>
      <xdr:rowOff>133350</xdr:rowOff>
    </xdr:to>
    <xdr:cxnSp macro="">
      <xdr:nvCxnSpPr>
        <xdr:cNvPr id="671" name="直線コネクタ 670"/>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162577</xdr:rowOff>
    </xdr:from>
    <xdr:ext cx="467179" cy="259045"/>
    <xdr:sp macro="" textlink="">
      <xdr:nvSpPr>
        <xdr:cNvPr id="672" name="テキスト ボックス 671"/>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73" name="直線コネクタ 67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74" name="テキスト ボックス 67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101</xdr:row>
      <xdr:rowOff>19050</xdr:rowOff>
    </xdr:from>
    <xdr:to>
      <xdr:col>33</xdr:col>
      <xdr:colOff>314325</xdr:colOff>
      <xdr:row>101</xdr:row>
      <xdr:rowOff>19050</xdr:rowOff>
    </xdr:to>
    <xdr:cxnSp macro="">
      <xdr:nvCxnSpPr>
        <xdr:cNvPr id="675" name="直線コネクタ 674"/>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48277</xdr:rowOff>
    </xdr:from>
    <xdr:ext cx="467179" cy="259045"/>
    <xdr:sp macro="" textlink="">
      <xdr:nvSpPr>
        <xdr:cNvPr id="676" name="テキスト ボックス 675"/>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77" name="直線コネクタ 67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78" name="テキスト ボックス 67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7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13336</xdr:rowOff>
    </xdr:from>
    <xdr:to>
      <xdr:col>32</xdr:col>
      <xdr:colOff>186689</xdr:colOff>
      <xdr:row>108</xdr:row>
      <xdr:rowOff>76200</xdr:rowOff>
    </xdr:to>
    <xdr:cxnSp macro="">
      <xdr:nvCxnSpPr>
        <xdr:cNvPr id="680" name="直線コネクタ 679"/>
        <xdr:cNvCxnSpPr/>
      </xdr:nvCxnSpPr>
      <xdr:spPr>
        <a:xfrm flipV="1">
          <a:off x="22160864" y="173297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80027</xdr:rowOff>
    </xdr:from>
    <xdr:ext cx="469744" cy="259045"/>
    <xdr:sp macro="" textlink="">
      <xdr:nvSpPr>
        <xdr:cNvPr id="681" name="【庁舎】&#10;一人当たり面積最小値テキスト"/>
        <xdr:cNvSpPr txBox="1"/>
      </xdr:nvSpPr>
      <xdr:spPr>
        <a:xfrm>
          <a:off x="222504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0.080</a:t>
          </a:r>
          <a:endParaRPr kumimoji="1" lang="ja-JP" altLang="en-US" sz="1000" b="1">
            <a:latin typeface="ＭＳ Ｐゴシック"/>
          </a:endParaRPr>
        </a:p>
      </xdr:txBody>
    </xdr:sp>
    <xdr:clientData/>
  </xdr:oneCellAnchor>
  <xdr:twoCellAnchor>
    <xdr:from>
      <xdr:col>32</xdr:col>
      <xdr:colOff>98425</xdr:colOff>
      <xdr:row>108</xdr:row>
      <xdr:rowOff>76200</xdr:rowOff>
    </xdr:from>
    <xdr:to>
      <xdr:col>32</xdr:col>
      <xdr:colOff>276225</xdr:colOff>
      <xdr:row>108</xdr:row>
      <xdr:rowOff>76200</xdr:rowOff>
    </xdr:to>
    <xdr:cxnSp macro="">
      <xdr:nvCxnSpPr>
        <xdr:cNvPr id="682" name="直線コネクタ 681"/>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131463</xdr:rowOff>
    </xdr:from>
    <xdr:ext cx="469744" cy="259045"/>
    <xdr:sp macro="" textlink="">
      <xdr:nvSpPr>
        <xdr:cNvPr id="683" name="【庁舎】&#10;一人当たり面積最大値テキスト"/>
        <xdr:cNvSpPr txBox="1"/>
      </xdr:nvSpPr>
      <xdr:spPr>
        <a:xfrm>
          <a:off x="22250400" y="1710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0.301</a:t>
          </a:r>
          <a:endParaRPr kumimoji="1" lang="ja-JP" altLang="en-US" sz="1000" b="1">
            <a:latin typeface="ＭＳ Ｐゴシック"/>
          </a:endParaRPr>
        </a:p>
      </xdr:txBody>
    </xdr:sp>
    <xdr:clientData/>
  </xdr:oneCellAnchor>
  <xdr:twoCellAnchor>
    <xdr:from>
      <xdr:col>32</xdr:col>
      <xdr:colOff>98425</xdr:colOff>
      <xdr:row>101</xdr:row>
      <xdr:rowOff>13336</xdr:rowOff>
    </xdr:from>
    <xdr:to>
      <xdr:col>32</xdr:col>
      <xdr:colOff>276225</xdr:colOff>
      <xdr:row>101</xdr:row>
      <xdr:rowOff>13336</xdr:rowOff>
    </xdr:to>
    <xdr:cxnSp macro="">
      <xdr:nvCxnSpPr>
        <xdr:cNvPr id="684" name="直線コネクタ 683"/>
        <xdr:cNvCxnSpPr/>
      </xdr:nvCxnSpPr>
      <xdr:spPr>
        <a:xfrm>
          <a:off x="22072600" y="1732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106697</xdr:rowOff>
    </xdr:from>
    <xdr:ext cx="469744" cy="259045"/>
    <xdr:sp macro="" textlink="">
      <xdr:nvSpPr>
        <xdr:cNvPr id="685" name="【庁舎】&#10;一人当たり面積平均値テキスト"/>
        <xdr:cNvSpPr txBox="1"/>
      </xdr:nvSpPr>
      <xdr:spPr>
        <a:xfrm>
          <a:off x="22250400" y="17766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0.212</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128270</xdr:rowOff>
    </xdr:from>
    <xdr:to>
      <xdr:col>32</xdr:col>
      <xdr:colOff>238125</xdr:colOff>
      <xdr:row>104</xdr:row>
      <xdr:rowOff>58420</xdr:rowOff>
    </xdr:to>
    <xdr:sp macro="" textlink="">
      <xdr:nvSpPr>
        <xdr:cNvPr id="686" name="フローチャート : 判断 685"/>
        <xdr:cNvSpPr/>
      </xdr:nvSpPr>
      <xdr:spPr>
        <a:xfrm>
          <a:off x="22110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48261</xdr:rowOff>
    </xdr:from>
    <xdr:to>
      <xdr:col>31</xdr:col>
      <xdr:colOff>85725</xdr:colOff>
      <xdr:row>105</xdr:row>
      <xdr:rowOff>149861</xdr:rowOff>
    </xdr:to>
    <xdr:sp macro="" textlink="">
      <xdr:nvSpPr>
        <xdr:cNvPr id="687" name="フローチャート : 判断 686"/>
        <xdr:cNvSpPr/>
      </xdr:nvSpPr>
      <xdr:spPr>
        <a:xfrm>
          <a:off x="21272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140988</xdr:rowOff>
    </xdr:from>
    <xdr:ext cx="469744" cy="259045"/>
    <xdr:sp macro="" textlink="">
      <xdr:nvSpPr>
        <xdr:cNvPr id="688" name="n_1aveValue【庁舎】&#10;一人当たり面積"/>
        <xdr:cNvSpPr txBox="1"/>
      </xdr:nvSpPr>
      <xdr:spPr>
        <a:xfrm>
          <a:off x="210757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689" name="テキスト ボックス 68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90" name="テキスト ボックス 68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91" name="テキスト ボックス 69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92" name="テキスト ボックス 69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93" name="テキスト ボックス 69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101</xdr:row>
      <xdr:rowOff>168275</xdr:rowOff>
    </xdr:from>
    <xdr:to>
      <xdr:col>32</xdr:col>
      <xdr:colOff>238125</xdr:colOff>
      <xdr:row>102</xdr:row>
      <xdr:rowOff>98425</xdr:rowOff>
    </xdr:to>
    <xdr:sp macro="" textlink="">
      <xdr:nvSpPr>
        <xdr:cNvPr id="694" name="円/楕円 693"/>
        <xdr:cNvSpPr/>
      </xdr:nvSpPr>
      <xdr:spPr>
        <a:xfrm>
          <a:off x="221107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101</xdr:row>
      <xdr:rowOff>19702</xdr:rowOff>
    </xdr:from>
    <xdr:ext cx="469744" cy="259045"/>
    <xdr:sp macro="" textlink="">
      <xdr:nvSpPr>
        <xdr:cNvPr id="695" name="【庁舎】&#10;一人当たり面積該当値テキスト"/>
        <xdr:cNvSpPr txBox="1"/>
      </xdr:nvSpPr>
      <xdr:spPr>
        <a:xfrm>
          <a:off x="22250400" y="1733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0.265</a:t>
          </a:r>
          <a:endParaRPr kumimoji="1" lang="ja-JP" altLang="en-US" sz="1000" b="1">
            <a:solidFill>
              <a:srgbClr val="FF0000"/>
            </a:solidFill>
            <a:latin typeface="ＭＳ Ｐゴシック"/>
          </a:endParaRPr>
        </a:p>
      </xdr:txBody>
    </xdr:sp>
    <xdr:clientData/>
  </xdr:oneCellAnchor>
  <xdr:twoCellAnchor>
    <xdr:from>
      <xdr:col>30</xdr:col>
      <xdr:colOff>669925</xdr:colOff>
      <xdr:row>102</xdr:row>
      <xdr:rowOff>19686</xdr:rowOff>
    </xdr:from>
    <xdr:to>
      <xdr:col>31</xdr:col>
      <xdr:colOff>85725</xdr:colOff>
      <xdr:row>102</xdr:row>
      <xdr:rowOff>121286</xdr:rowOff>
    </xdr:to>
    <xdr:sp macro="" textlink="">
      <xdr:nvSpPr>
        <xdr:cNvPr id="696" name="円/楕円 695"/>
        <xdr:cNvSpPr/>
      </xdr:nvSpPr>
      <xdr:spPr>
        <a:xfrm>
          <a:off x="21272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102</xdr:row>
      <xdr:rowOff>47625</xdr:rowOff>
    </xdr:from>
    <xdr:to>
      <xdr:col>32</xdr:col>
      <xdr:colOff>187325</xdr:colOff>
      <xdr:row>102</xdr:row>
      <xdr:rowOff>70486</xdr:rowOff>
    </xdr:to>
    <xdr:cxnSp macro="">
      <xdr:nvCxnSpPr>
        <xdr:cNvPr id="697" name="直線コネクタ 696"/>
        <xdr:cNvCxnSpPr/>
      </xdr:nvCxnSpPr>
      <xdr:spPr>
        <a:xfrm flipV="1">
          <a:off x="21323300" y="1753552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100</xdr:row>
      <xdr:rowOff>137813</xdr:rowOff>
    </xdr:from>
    <xdr:ext cx="469744" cy="259045"/>
    <xdr:sp macro="" textlink="">
      <xdr:nvSpPr>
        <xdr:cNvPr id="698" name="n_1mainValue【庁舎】&#10;一人当たり面積"/>
        <xdr:cNvSpPr txBox="1"/>
      </xdr:nvSpPr>
      <xdr:spPr>
        <a:xfrm>
          <a:off x="21075727" y="1728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0.261</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99" name="正方形/長方形 69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700" name="正方形/長方形 69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701" name="テキスト ボックス 70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ほとんどの類型において、有形固定資産減価償却率は類似団体平均を下回っているが、図書館と庁舎については、類似団体平均を上回っている。図書館については築３０年以上経過し、</a:t>
          </a:r>
          <a:r>
            <a:rPr kumimoji="1" lang="ja-JP" altLang="ja-JP" sz="1100" b="0" i="0" baseline="0">
              <a:solidFill>
                <a:schemeClr val="dk1"/>
              </a:solidFill>
              <a:effectLst/>
              <a:latin typeface="+mn-lt"/>
              <a:ea typeface="+mn-ea"/>
              <a:cs typeface="+mn-cs"/>
            </a:rPr>
            <a:t>耐用年数に達しつつある</a:t>
          </a:r>
          <a:r>
            <a:rPr kumimoji="1" lang="ja-JP" altLang="ja-JP" sz="1100">
              <a:solidFill>
                <a:schemeClr val="dk1"/>
              </a:solidFill>
              <a:effectLst/>
              <a:latin typeface="+mn-lt"/>
              <a:ea typeface="+mn-ea"/>
              <a:cs typeface="+mn-cs"/>
            </a:rPr>
            <a:t>施設もあり、今後、大規模改修等により長寿命化を図ることとしている。</a:t>
          </a:r>
          <a:endParaRPr lang="ja-JP" altLang="ja-JP" sz="1400">
            <a:effectLst/>
          </a:endParaRPr>
        </a:p>
        <a:p>
          <a:r>
            <a:rPr kumimoji="1" lang="ja-JP" altLang="ja-JP" sz="1100">
              <a:solidFill>
                <a:schemeClr val="dk1"/>
              </a:solidFill>
              <a:effectLst/>
              <a:latin typeface="+mn-lt"/>
              <a:ea typeface="+mn-ea"/>
              <a:cs typeface="+mn-cs"/>
            </a:rPr>
            <a:t>　庁舎については施設の多くが築３０年以上経過しており施設の老朽化が進んでいる。施設機能を維持するために日々の保全等に努めるとともに、公共施設等総合管理計画等に基づき、耐震補強や大規模改修等の対策を講じることとしている。</a:t>
          </a:r>
          <a:endParaRPr lang="ja-JP" altLang="ja-JP" sz="1400">
            <a:effectLst/>
          </a:endParaRPr>
        </a:p>
        <a:p>
          <a:r>
            <a:rPr kumimoji="1" lang="ja-JP" altLang="ja-JP" sz="1100">
              <a:solidFill>
                <a:schemeClr val="dk1"/>
              </a:solidFill>
              <a:effectLst/>
              <a:latin typeface="+mn-lt"/>
              <a:ea typeface="+mn-ea"/>
              <a:cs typeface="+mn-cs"/>
            </a:rPr>
            <a:t>　なお、一人当たり面積が類似団体平均を大きく上回っている類型が多くみられるが、これは市町村合併後、広大な市域をもつこととなり、地理的要因や利便性確保などに対応するため、引き続き施設を配置しているケースが多いため、類似団体平均を大きく上回っている。今後、利用状況や市民ニーズの変化等を的確に把握し、施設の適正配置や施設規模の見直し等に取り組んで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0" zoomScaleNormal="80"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72260433</v>
      </c>
      <c r="BO4" s="411"/>
      <c r="BP4" s="411"/>
      <c r="BQ4" s="411"/>
      <c r="BR4" s="411"/>
      <c r="BS4" s="411"/>
      <c r="BT4" s="411"/>
      <c r="BU4" s="412"/>
      <c r="BV4" s="410">
        <v>70533373</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10.3</v>
      </c>
      <c r="CU4" s="588"/>
      <c r="CV4" s="588"/>
      <c r="CW4" s="588"/>
      <c r="CX4" s="588"/>
      <c r="CY4" s="588"/>
      <c r="CZ4" s="588"/>
      <c r="DA4" s="589"/>
      <c r="DB4" s="587">
        <v>11.6</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68055323</v>
      </c>
      <c r="BO5" s="416"/>
      <c r="BP5" s="416"/>
      <c r="BQ5" s="416"/>
      <c r="BR5" s="416"/>
      <c r="BS5" s="416"/>
      <c r="BT5" s="416"/>
      <c r="BU5" s="417"/>
      <c r="BV5" s="415">
        <v>65831411</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89.4</v>
      </c>
      <c r="CU5" s="386"/>
      <c r="CV5" s="386"/>
      <c r="CW5" s="386"/>
      <c r="CX5" s="386"/>
      <c r="CY5" s="386"/>
      <c r="CZ5" s="386"/>
      <c r="DA5" s="387"/>
      <c r="DB5" s="385">
        <v>89.7</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4205110</v>
      </c>
      <c r="BO6" s="416"/>
      <c r="BP6" s="416"/>
      <c r="BQ6" s="416"/>
      <c r="BR6" s="416"/>
      <c r="BS6" s="416"/>
      <c r="BT6" s="416"/>
      <c r="BU6" s="417"/>
      <c r="BV6" s="415">
        <v>4701962</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94</v>
      </c>
      <c r="CU6" s="562"/>
      <c r="CV6" s="562"/>
      <c r="CW6" s="562"/>
      <c r="CX6" s="562"/>
      <c r="CY6" s="562"/>
      <c r="CZ6" s="562"/>
      <c r="DA6" s="563"/>
      <c r="DB6" s="561">
        <v>95.5</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156155</v>
      </c>
      <c r="BO7" s="416"/>
      <c r="BP7" s="416"/>
      <c r="BQ7" s="416"/>
      <c r="BR7" s="416"/>
      <c r="BS7" s="416"/>
      <c r="BT7" s="416"/>
      <c r="BU7" s="417"/>
      <c r="BV7" s="415">
        <v>88188</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39451849</v>
      </c>
      <c r="CU7" s="416"/>
      <c r="CV7" s="416"/>
      <c r="CW7" s="416"/>
      <c r="CX7" s="416"/>
      <c r="CY7" s="416"/>
      <c r="CZ7" s="416"/>
      <c r="DA7" s="417"/>
      <c r="DB7" s="415">
        <v>39633434</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4048955</v>
      </c>
      <c r="BO8" s="416"/>
      <c r="BP8" s="416"/>
      <c r="BQ8" s="416"/>
      <c r="BR8" s="416"/>
      <c r="BS8" s="416"/>
      <c r="BT8" s="416"/>
      <c r="BU8" s="417"/>
      <c r="BV8" s="415">
        <v>4613774</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0.42</v>
      </c>
      <c r="CU8" s="525"/>
      <c r="CV8" s="525"/>
      <c r="CW8" s="525"/>
      <c r="CX8" s="525"/>
      <c r="CY8" s="525"/>
      <c r="CZ8" s="525"/>
      <c r="DA8" s="526"/>
      <c r="DB8" s="524">
        <v>0.42</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129652</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101</v>
      </c>
      <c r="AV9" s="473"/>
      <c r="AW9" s="473"/>
      <c r="AX9" s="473"/>
      <c r="AY9" s="395" t="s">
        <v>102</v>
      </c>
      <c r="AZ9" s="396"/>
      <c r="BA9" s="396"/>
      <c r="BB9" s="396"/>
      <c r="BC9" s="396"/>
      <c r="BD9" s="396"/>
      <c r="BE9" s="396"/>
      <c r="BF9" s="396"/>
      <c r="BG9" s="396"/>
      <c r="BH9" s="396"/>
      <c r="BI9" s="396"/>
      <c r="BJ9" s="396"/>
      <c r="BK9" s="396"/>
      <c r="BL9" s="396"/>
      <c r="BM9" s="397"/>
      <c r="BN9" s="415">
        <v>-564819</v>
      </c>
      <c r="BO9" s="416"/>
      <c r="BP9" s="416"/>
      <c r="BQ9" s="416"/>
      <c r="BR9" s="416"/>
      <c r="BS9" s="416"/>
      <c r="BT9" s="416"/>
      <c r="BU9" s="417"/>
      <c r="BV9" s="415">
        <v>707223</v>
      </c>
      <c r="BW9" s="416"/>
      <c r="BX9" s="416"/>
      <c r="BY9" s="416"/>
      <c r="BZ9" s="416"/>
      <c r="CA9" s="416"/>
      <c r="CB9" s="416"/>
      <c r="CC9" s="417"/>
      <c r="CD9" s="424" t="s">
        <v>103</v>
      </c>
      <c r="CE9" s="425"/>
      <c r="CF9" s="425"/>
      <c r="CG9" s="425"/>
      <c r="CH9" s="425"/>
      <c r="CI9" s="425"/>
      <c r="CJ9" s="425"/>
      <c r="CK9" s="425"/>
      <c r="CL9" s="425"/>
      <c r="CM9" s="425"/>
      <c r="CN9" s="425"/>
      <c r="CO9" s="425"/>
      <c r="CP9" s="425"/>
      <c r="CQ9" s="425"/>
      <c r="CR9" s="425"/>
      <c r="CS9" s="426"/>
      <c r="CT9" s="385">
        <v>17.3</v>
      </c>
      <c r="CU9" s="386"/>
      <c r="CV9" s="386"/>
      <c r="CW9" s="386"/>
      <c r="CX9" s="386"/>
      <c r="CY9" s="386"/>
      <c r="CZ9" s="386"/>
      <c r="DA9" s="387"/>
      <c r="DB9" s="385">
        <v>18.2</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104</v>
      </c>
      <c r="M10" s="389"/>
      <c r="N10" s="389"/>
      <c r="O10" s="389"/>
      <c r="P10" s="389"/>
      <c r="Q10" s="390"/>
      <c r="R10" s="391">
        <v>136623</v>
      </c>
      <c r="S10" s="392"/>
      <c r="T10" s="392"/>
      <c r="U10" s="392"/>
      <c r="V10" s="394"/>
      <c r="W10" s="559"/>
      <c r="X10" s="377"/>
      <c r="Y10" s="377"/>
      <c r="Z10" s="377"/>
      <c r="AA10" s="377"/>
      <c r="AB10" s="377"/>
      <c r="AC10" s="377"/>
      <c r="AD10" s="377"/>
      <c r="AE10" s="377"/>
      <c r="AF10" s="377"/>
      <c r="AG10" s="377"/>
      <c r="AH10" s="377"/>
      <c r="AI10" s="377"/>
      <c r="AJ10" s="377"/>
      <c r="AK10" s="377"/>
      <c r="AL10" s="560"/>
      <c r="AM10" s="484" t="s">
        <v>105</v>
      </c>
      <c r="AN10" s="389"/>
      <c r="AO10" s="389"/>
      <c r="AP10" s="389"/>
      <c r="AQ10" s="389"/>
      <c r="AR10" s="389"/>
      <c r="AS10" s="389"/>
      <c r="AT10" s="390"/>
      <c r="AU10" s="472" t="s">
        <v>106</v>
      </c>
      <c r="AV10" s="473"/>
      <c r="AW10" s="473"/>
      <c r="AX10" s="473"/>
      <c r="AY10" s="395" t="s">
        <v>107</v>
      </c>
      <c r="AZ10" s="396"/>
      <c r="BA10" s="396"/>
      <c r="BB10" s="396"/>
      <c r="BC10" s="396"/>
      <c r="BD10" s="396"/>
      <c r="BE10" s="396"/>
      <c r="BF10" s="396"/>
      <c r="BG10" s="396"/>
      <c r="BH10" s="396"/>
      <c r="BI10" s="396"/>
      <c r="BJ10" s="396"/>
      <c r="BK10" s="396"/>
      <c r="BL10" s="396"/>
      <c r="BM10" s="397"/>
      <c r="BN10" s="415">
        <v>19272</v>
      </c>
      <c r="BO10" s="416"/>
      <c r="BP10" s="416"/>
      <c r="BQ10" s="416"/>
      <c r="BR10" s="416"/>
      <c r="BS10" s="416"/>
      <c r="BT10" s="416"/>
      <c r="BU10" s="417"/>
      <c r="BV10" s="415">
        <v>24523</v>
      </c>
      <c r="BW10" s="416"/>
      <c r="BX10" s="416"/>
      <c r="BY10" s="416"/>
      <c r="BZ10" s="416"/>
      <c r="CA10" s="416"/>
      <c r="CB10" s="416"/>
      <c r="CC10" s="417"/>
      <c r="CD10" s="144" t="s">
        <v>108</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109</v>
      </c>
      <c r="M11" s="462"/>
      <c r="N11" s="462"/>
      <c r="O11" s="462"/>
      <c r="P11" s="462"/>
      <c r="Q11" s="463"/>
      <c r="R11" s="547" t="s">
        <v>110</v>
      </c>
      <c r="S11" s="548"/>
      <c r="T11" s="548"/>
      <c r="U11" s="548"/>
      <c r="V11" s="549"/>
      <c r="W11" s="559"/>
      <c r="X11" s="377"/>
      <c r="Y11" s="377"/>
      <c r="Z11" s="377"/>
      <c r="AA11" s="377"/>
      <c r="AB11" s="377"/>
      <c r="AC11" s="377"/>
      <c r="AD11" s="377"/>
      <c r="AE11" s="377"/>
      <c r="AF11" s="377"/>
      <c r="AG11" s="377"/>
      <c r="AH11" s="377"/>
      <c r="AI11" s="377"/>
      <c r="AJ11" s="377"/>
      <c r="AK11" s="377"/>
      <c r="AL11" s="560"/>
      <c r="AM11" s="484" t="s">
        <v>111</v>
      </c>
      <c r="AN11" s="389"/>
      <c r="AO11" s="389"/>
      <c r="AP11" s="389"/>
      <c r="AQ11" s="389"/>
      <c r="AR11" s="389"/>
      <c r="AS11" s="389"/>
      <c r="AT11" s="390"/>
      <c r="AU11" s="472" t="s">
        <v>112</v>
      </c>
      <c r="AV11" s="473"/>
      <c r="AW11" s="473"/>
      <c r="AX11" s="473"/>
      <c r="AY11" s="395" t="s">
        <v>113</v>
      </c>
      <c r="AZ11" s="396"/>
      <c r="BA11" s="396"/>
      <c r="BB11" s="396"/>
      <c r="BC11" s="396"/>
      <c r="BD11" s="396"/>
      <c r="BE11" s="396"/>
      <c r="BF11" s="396"/>
      <c r="BG11" s="396"/>
      <c r="BH11" s="396"/>
      <c r="BI11" s="396"/>
      <c r="BJ11" s="396"/>
      <c r="BK11" s="396"/>
      <c r="BL11" s="396"/>
      <c r="BM11" s="397"/>
      <c r="BN11" s="415">
        <v>904458</v>
      </c>
      <c r="BO11" s="416"/>
      <c r="BP11" s="416"/>
      <c r="BQ11" s="416"/>
      <c r="BR11" s="416"/>
      <c r="BS11" s="416"/>
      <c r="BT11" s="416"/>
      <c r="BU11" s="417"/>
      <c r="BV11" s="415">
        <v>941103</v>
      </c>
      <c r="BW11" s="416"/>
      <c r="BX11" s="416"/>
      <c r="BY11" s="416"/>
      <c r="BZ11" s="416"/>
      <c r="CA11" s="416"/>
      <c r="CB11" s="416"/>
      <c r="CC11" s="417"/>
      <c r="CD11" s="424" t="s">
        <v>114</v>
      </c>
      <c r="CE11" s="425"/>
      <c r="CF11" s="425"/>
      <c r="CG11" s="425"/>
      <c r="CH11" s="425"/>
      <c r="CI11" s="425"/>
      <c r="CJ11" s="425"/>
      <c r="CK11" s="425"/>
      <c r="CL11" s="425"/>
      <c r="CM11" s="425"/>
      <c r="CN11" s="425"/>
      <c r="CO11" s="425"/>
      <c r="CP11" s="425"/>
      <c r="CQ11" s="425"/>
      <c r="CR11" s="425"/>
      <c r="CS11" s="426"/>
      <c r="CT11" s="524" t="s">
        <v>115</v>
      </c>
      <c r="CU11" s="525"/>
      <c r="CV11" s="525"/>
      <c r="CW11" s="525"/>
      <c r="CX11" s="525"/>
      <c r="CY11" s="525"/>
      <c r="CZ11" s="525"/>
      <c r="DA11" s="526"/>
      <c r="DB11" s="524" t="s">
        <v>115</v>
      </c>
      <c r="DC11" s="525"/>
      <c r="DD11" s="525"/>
      <c r="DE11" s="525"/>
      <c r="DF11" s="525"/>
      <c r="DG11" s="525"/>
      <c r="DH11" s="525"/>
      <c r="DI11" s="526"/>
      <c r="DJ11" s="139"/>
      <c r="DK11" s="139"/>
      <c r="DL11" s="139"/>
      <c r="DM11" s="139"/>
      <c r="DN11" s="139"/>
      <c r="DO11" s="139"/>
    </row>
    <row r="12" spans="1:119" ht="18.75" customHeight="1">
      <c r="A12" s="140"/>
      <c r="B12" s="527" t="s">
        <v>116</v>
      </c>
      <c r="C12" s="528"/>
      <c r="D12" s="528"/>
      <c r="E12" s="528"/>
      <c r="F12" s="528"/>
      <c r="G12" s="528"/>
      <c r="H12" s="528"/>
      <c r="I12" s="528"/>
      <c r="J12" s="528"/>
      <c r="K12" s="529"/>
      <c r="L12" s="536" t="s">
        <v>117</v>
      </c>
      <c r="M12" s="537"/>
      <c r="N12" s="537"/>
      <c r="O12" s="537"/>
      <c r="P12" s="537"/>
      <c r="Q12" s="538"/>
      <c r="R12" s="539">
        <v>130108</v>
      </c>
      <c r="S12" s="540"/>
      <c r="T12" s="540"/>
      <c r="U12" s="540"/>
      <c r="V12" s="541"/>
      <c r="W12" s="542" t="s">
        <v>1</v>
      </c>
      <c r="X12" s="473"/>
      <c r="Y12" s="473"/>
      <c r="Z12" s="473"/>
      <c r="AA12" s="473"/>
      <c r="AB12" s="543"/>
      <c r="AC12" s="472" t="s">
        <v>118</v>
      </c>
      <c r="AD12" s="473"/>
      <c r="AE12" s="473"/>
      <c r="AF12" s="473"/>
      <c r="AG12" s="543"/>
      <c r="AH12" s="472" t="s">
        <v>119</v>
      </c>
      <c r="AI12" s="473"/>
      <c r="AJ12" s="473"/>
      <c r="AK12" s="473"/>
      <c r="AL12" s="544"/>
      <c r="AM12" s="484" t="s">
        <v>120</v>
      </c>
      <c r="AN12" s="389"/>
      <c r="AO12" s="389"/>
      <c r="AP12" s="389"/>
      <c r="AQ12" s="389"/>
      <c r="AR12" s="389"/>
      <c r="AS12" s="389"/>
      <c r="AT12" s="390"/>
      <c r="AU12" s="472" t="s">
        <v>121</v>
      </c>
      <c r="AV12" s="473"/>
      <c r="AW12" s="473"/>
      <c r="AX12" s="473"/>
      <c r="AY12" s="395" t="s">
        <v>122</v>
      </c>
      <c r="AZ12" s="396"/>
      <c r="BA12" s="396"/>
      <c r="BB12" s="396"/>
      <c r="BC12" s="396"/>
      <c r="BD12" s="396"/>
      <c r="BE12" s="396"/>
      <c r="BF12" s="396"/>
      <c r="BG12" s="396"/>
      <c r="BH12" s="396"/>
      <c r="BI12" s="396"/>
      <c r="BJ12" s="396"/>
      <c r="BK12" s="396"/>
      <c r="BL12" s="396"/>
      <c r="BM12" s="397"/>
      <c r="BN12" s="415" t="s">
        <v>123</v>
      </c>
      <c r="BO12" s="416"/>
      <c r="BP12" s="416"/>
      <c r="BQ12" s="416"/>
      <c r="BR12" s="416"/>
      <c r="BS12" s="416"/>
      <c r="BT12" s="416"/>
      <c r="BU12" s="417"/>
      <c r="BV12" s="415" t="s">
        <v>123</v>
      </c>
      <c r="BW12" s="416"/>
      <c r="BX12" s="416"/>
      <c r="BY12" s="416"/>
      <c r="BZ12" s="416"/>
      <c r="CA12" s="416"/>
      <c r="CB12" s="416"/>
      <c r="CC12" s="417"/>
      <c r="CD12" s="424" t="s">
        <v>124</v>
      </c>
      <c r="CE12" s="425"/>
      <c r="CF12" s="425"/>
      <c r="CG12" s="425"/>
      <c r="CH12" s="425"/>
      <c r="CI12" s="425"/>
      <c r="CJ12" s="425"/>
      <c r="CK12" s="425"/>
      <c r="CL12" s="425"/>
      <c r="CM12" s="425"/>
      <c r="CN12" s="425"/>
      <c r="CO12" s="425"/>
      <c r="CP12" s="425"/>
      <c r="CQ12" s="425"/>
      <c r="CR12" s="425"/>
      <c r="CS12" s="426"/>
      <c r="CT12" s="524" t="s">
        <v>123</v>
      </c>
      <c r="CU12" s="525"/>
      <c r="CV12" s="525"/>
      <c r="CW12" s="525"/>
      <c r="CX12" s="525"/>
      <c r="CY12" s="525"/>
      <c r="CZ12" s="525"/>
      <c r="DA12" s="526"/>
      <c r="DB12" s="524" t="s">
        <v>123</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125</v>
      </c>
      <c r="N13" s="514"/>
      <c r="O13" s="514"/>
      <c r="P13" s="514"/>
      <c r="Q13" s="515"/>
      <c r="R13" s="516">
        <v>129445</v>
      </c>
      <c r="S13" s="517"/>
      <c r="T13" s="517"/>
      <c r="U13" s="517"/>
      <c r="V13" s="518"/>
      <c r="W13" s="504" t="s">
        <v>126</v>
      </c>
      <c r="X13" s="428"/>
      <c r="Y13" s="428"/>
      <c r="Z13" s="428"/>
      <c r="AA13" s="428"/>
      <c r="AB13" s="429"/>
      <c r="AC13" s="391">
        <v>6095</v>
      </c>
      <c r="AD13" s="392"/>
      <c r="AE13" s="392"/>
      <c r="AF13" s="392"/>
      <c r="AG13" s="393"/>
      <c r="AH13" s="391">
        <v>6566</v>
      </c>
      <c r="AI13" s="392"/>
      <c r="AJ13" s="392"/>
      <c r="AK13" s="392"/>
      <c r="AL13" s="394"/>
      <c r="AM13" s="484" t="s">
        <v>127</v>
      </c>
      <c r="AN13" s="389"/>
      <c r="AO13" s="389"/>
      <c r="AP13" s="389"/>
      <c r="AQ13" s="389"/>
      <c r="AR13" s="389"/>
      <c r="AS13" s="389"/>
      <c r="AT13" s="390"/>
      <c r="AU13" s="472" t="s">
        <v>128</v>
      </c>
      <c r="AV13" s="473"/>
      <c r="AW13" s="473"/>
      <c r="AX13" s="473"/>
      <c r="AY13" s="395" t="s">
        <v>129</v>
      </c>
      <c r="AZ13" s="396"/>
      <c r="BA13" s="396"/>
      <c r="BB13" s="396"/>
      <c r="BC13" s="396"/>
      <c r="BD13" s="396"/>
      <c r="BE13" s="396"/>
      <c r="BF13" s="396"/>
      <c r="BG13" s="396"/>
      <c r="BH13" s="396"/>
      <c r="BI13" s="396"/>
      <c r="BJ13" s="396"/>
      <c r="BK13" s="396"/>
      <c r="BL13" s="396"/>
      <c r="BM13" s="397"/>
      <c r="BN13" s="415">
        <v>358911</v>
      </c>
      <c r="BO13" s="416"/>
      <c r="BP13" s="416"/>
      <c r="BQ13" s="416"/>
      <c r="BR13" s="416"/>
      <c r="BS13" s="416"/>
      <c r="BT13" s="416"/>
      <c r="BU13" s="417"/>
      <c r="BV13" s="415">
        <v>1672849</v>
      </c>
      <c r="BW13" s="416"/>
      <c r="BX13" s="416"/>
      <c r="BY13" s="416"/>
      <c r="BZ13" s="416"/>
      <c r="CA13" s="416"/>
      <c r="CB13" s="416"/>
      <c r="CC13" s="417"/>
      <c r="CD13" s="424" t="s">
        <v>130</v>
      </c>
      <c r="CE13" s="425"/>
      <c r="CF13" s="425"/>
      <c r="CG13" s="425"/>
      <c r="CH13" s="425"/>
      <c r="CI13" s="425"/>
      <c r="CJ13" s="425"/>
      <c r="CK13" s="425"/>
      <c r="CL13" s="425"/>
      <c r="CM13" s="425"/>
      <c r="CN13" s="425"/>
      <c r="CO13" s="425"/>
      <c r="CP13" s="425"/>
      <c r="CQ13" s="425"/>
      <c r="CR13" s="425"/>
      <c r="CS13" s="426"/>
      <c r="CT13" s="385">
        <v>7.9</v>
      </c>
      <c r="CU13" s="386"/>
      <c r="CV13" s="386"/>
      <c r="CW13" s="386"/>
      <c r="CX13" s="386"/>
      <c r="CY13" s="386"/>
      <c r="CZ13" s="386"/>
      <c r="DA13" s="387"/>
      <c r="DB13" s="385">
        <v>8.5</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131</v>
      </c>
      <c r="M14" s="545"/>
      <c r="N14" s="545"/>
      <c r="O14" s="545"/>
      <c r="P14" s="545"/>
      <c r="Q14" s="546"/>
      <c r="R14" s="516">
        <v>131758</v>
      </c>
      <c r="S14" s="517"/>
      <c r="T14" s="517"/>
      <c r="U14" s="517"/>
      <c r="V14" s="518"/>
      <c r="W14" s="519"/>
      <c r="X14" s="431"/>
      <c r="Y14" s="431"/>
      <c r="Z14" s="431"/>
      <c r="AA14" s="431"/>
      <c r="AB14" s="432"/>
      <c r="AC14" s="509">
        <v>9.6</v>
      </c>
      <c r="AD14" s="510"/>
      <c r="AE14" s="510"/>
      <c r="AF14" s="510"/>
      <c r="AG14" s="511"/>
      <c r="AH14" s="509">
        <v>10</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132</v>
      </c>
      <c r="CE14" s="422"/>
      <c r="CF14" s="422"/>
      <c r="CG14" s="422"/>
      <c r="CH14" s="422"/>
      <c r="CI14" s="422"/>
      <c r="CJ14" s="422"/>
      <c r="CK14" s="422"/>
      <c r="CL14" s="422"/>
      <c r="CM14" s="422"/>
      <c r="CN14" s="422"/>
      <c r="CO14" s="422"/>
      <c r="CP14" s="422"/>
      <c r="CQ14" s="422"/>
      <c r="CR14" s="422"/>
      <c r="CS14" s="423"/>
      <c r="CT14" s="520">
        <v>61.2</v>
      </c>
      <c r="CU14" s="488"/>
      <c r="CV14" s="488"/>
      <c r="CW14" s="488"/>
      <c r="CX14" s="488"/>
      <c r="CY14" s="488"/>
      <c r="CZ14" s="488"/>
      <c r="DA14" s="489"/>
      <c r="DB14" s="520">
        <v>61.5</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125</v>
      </c>
      <c r="N15" s="514"/>
      <c r="O15" s="514"/>
      <c r="P15" s="514"/>
      <c r="Q15" s="515"/>
      <c r="R15" s="516">
        <v>131134</v>
      </c>
      <c r="S15" s="517"/>
      <c r="T15" s="517"/>
      <c r="U15" s="517"/>
      <c r="V15" s="518"/>
      <c r="W15" s="504" t="s">
        <v>133</v>
      </c>
      <c r="X15" s="428"/>
      <c r="Y15" s="428"/>
      <c r="Z15" s="428"/>
      <c r="AA15" s="428"/>
      <c r="AB15" s="429"/>
      <c r="AC15" s="391">
        <v>18457</v>
      </c>
      <c r="AD15" s="392"/>
      <c r="AE15" s="392"/>
      <c r="AF15" s="392"/>
      <c r="AG15" s="393"/>
      <c r="AH15" s="391">
        <v>19645</v>
      </c>
      <c r="AI15" s="392"/>
      <c r="AJ15" s="392"/>
      <c r="AK15" s="392"/>
      <c r="AL15" s="394"/>
      <c r="AM15" s="484"/>
      <c r="AN15" s="389"/>
      <c r="AO15" s="389"/>
      <c r="AP15" s="389"/>
      <c r="AQ15" s="389"/>
      <c r="AR15" s="389"/>
      <c r="AS15" s="389"/>
      <c r="AT15" s="390"/>
      <c r="AU15" s="472"/>
      <c r="AV15" s="473"/>
      <c r="AW15" s="473"/>
      <c r="AX15" s="473"/>
      <c r="AY15" s="407" t="s">
        <v>134</v>
      </c>
      <c r="AZ15" s="408"/>
      <c r="BA15" s="408"/>
      <c r="BB15" s="408"/>
      <c r="BC15" s="408"/>
      <c r="BD15" s="408"/>
      <c r="BE15" s="408"/>
      <c r="BF15" s="408"/>
      <c r="BG15" s="408"/>
      <c r="BH15" s="408"/>
      <c r="BI15" s="408"/>
      <c r="BJ15" s="408"/>
      <c r="BK15" s="408"/>
      <c r="BL15" s="408"/>
      <c r="BM15" s="409"/>
      <c r="BN15" s="410">
        <v>13137513</v>
      </c>
      <c r="BO15" s="411"/>
      <c r="BP15" s="411"/>
      <c r="BQ15" s="411"/>
      <c r="BR15" s="411"/>
      <c r="BS15" s="411"/>
      <c r="BT15" s="411"/>
      <c r="BU15" s="412"/>
      <c r="BV15" s="410">
        <v>12823963</v>
      </c>
      <c r="BW15" s="411"/>
      <c r="BX15" s="411"/>
      <c r="BY15" s="411"/>
      <c r="BZ15" s="411"/>
      <c r="CA15" s="411"/>
      <c r="CB15" s="411"/>
      <c r="CC15" s="412"/>
      <c r="CD15" s="521" t="s">
        <v>135</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136</v>
      </c>
      <c r="M16" s="507"/>
      <c r="N16" s="507"/>
      <c r="O16" s="507"/>
      <c r="P16" s="507"/>
      <c r="Q16" s="508"/>
      <c r="R16" s="501" t="s">
        <v>137</v>
      </c>
      <c r="S16" s="502"/>
      <c r="T16" s="502"/>
      <c r="U16" s="502"/>
      <c r="V16" s="503"/>
      <c r="W16" s="519"/>
      <c r="X16" s="431"/>
      <c r="Y16" s="431"/>
      <c r="Z16" s="431"/>
      <c r="AA16" s="431"/>
      <c r="AB16" s="432"/>
      <c r="AC16" s="509">
        <v>29</v>
      </c>
      <c r="AD16" s="510"/>
      <c r="AE16" s="510"/>
      <c r="AF16" s="510"/>
      <c r="AG16" s="511"/>
      <c r="AH16" s="509">
        <v>30</v>
      </c>
      <c r="AI16" s="510"/>
      <c r="AJ16" s="510"/>
      <c r="AK16" s="510"/>
      <c r="AL16" s="512"/>
      <c r="AM16" s="484"/>
      <c r="AN16" s="389"/>
      <c r="AO16" s="389"/>
      <c r="AP16" s="389"/>
      <c r="AQ16" s="389"/>
      <c r="AR16" s="389"/>
      <c r="AS16" s="389"/>
      <c r="AT16" s="390"/>
      <c r="AU16" s="472"/>
      <c r="AV16" s="473"/>
      <c r="AW16" s="473"/>
      <c r="AX16" s="473"/>
      <c r="AY16" s="395" t="s">
        <v>138</v>
      </c>
      <c r="AZ16" s="396"/>
      <c r="BA16" s="396"/>
      <c r="BB16" s="396"/>
      <c r="BC16" s="396"/>
      <c r="BD16" s="396"/>
      <c r="BE16" s="396"/>
      <c r="BF16" s="396"/>
      <c r="BG16" s="396"/>
      <c r="BH16" s="396"/>
      <c r="BI16" s="396"/>
      <c r="BJ16" s="396"/>
      <c r="BK16" s="396"/>
      <c r="BL16" s="396"/>
      <c r="BM16" s="397"/>
      <c r="BN16" s="415">
        <v>31655998</v>
      </c>
      <c r="BO16" s="416"/>
      <c r="BP16" s="416"/>
      <c r="BQ16" s="416"/>
      <c r="BR16" s="416"/>
      <c r="BS16" s="416"/>
      <c r="BT16" s="416"/>
      <c r="BU16" s="417"/>
      <c r="BV16" s="415">
        <v>30862889</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139</v>
      </c>
      <c r="N17" s="499"/>
      <c r="O17" s="499"/>
      <c r="P17" s="499"/>
      <c r="Q17" s="500"/>
      <c r="R17" s="501" t="s">
        <v>137</v>
      </c>
      <c r="S17" s="502"/>
      <c r="T17" s="502"/>
      <c r="U17" s="502"/>
      <c r="V17" s="503"/>
      <c r="W17" s="504" t="s">
        <v>140</v>
      </c>
      <c r="X17" s="428"/>
      <c r="Y17" s="428"/>
      <c r="Z17" s="428"/>
      <c r="AA17" s="428"/>
      <c r="AB17" s="429"/>
      <c r="AC17" s="391">
        <v>39089</v>
      </c>
      <c r="AD17" s="392"/>
      <c r="AE17" s="392"/>
      <c r="AF17" s="392"/>
      <c r="AG17" s="393"/>
      <c r="AH17" s="391">
        <v>39298</v>
      </c>
      <c r="AI17" s="392"/>
      <c r="AJ17" s="392"/>
      <c r="AK17" s="392"/>
      <c r="AL17" s="394"/>
      <c r="AM17" s="484"/>
      <c r="AN17" s="389"/>
      <c r="AO17" s="389"/>
      <c r="AP17" s="389"/>
      <c r="AQ17" s="389"/>
      <c r="AR17" s="389"/>
      <c r="AS17" s="389"/>
      <c r="AT17" s="390"/>
      <c r="AU17" s="472"/>
      <c r="AV17" s="473"/>
      <c r="AW17" s="473"/>
      <c r="AX17" s="473"/>
      <c r="AY17" s="395" t="s">
        <v>141</v>
      </c>
      <c r="AZ17" s="396"/>
      <c r="BA17" s="396"/>
      <c r="BB17" s="396"/>
      <c r="BC17" s="396"/>
      <c r="BD17" s="396"/>
      <c r="BE17" s="396"/>
      <c r="BF17" s="396"/>
      <c r="BG17" s="396"/>
      <c r="BH17" s="396"/>
      <c r="BI17" s="396"/>
      <c r="BJ17" s="396"/>
      <c r="BK17" s="396"/>
      <c r="BL17" s="396"/>
      <c r="BM17" s="397"/>
      <c r="BN17" s="415">
        <v>16625586</v>
      </c>
      <c r="BO17" s="416"/>
      <c r="BP17" s="416"/>
      <c r="BQ17" s="416"/>
      <c r="BR17" s="416"/>
      <c r="BS17" s="416"/>
      <c r="BT17" s="416"/>
      <c r="BU17" s="417"/>
      <c r="BV17" s="415">
        <v>16186382</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142</v>
      </c>
      <c r="C18" s="478"/>
      <c r="D18" s="478"/>
      <c r="E18" s="479"/>
      <c r="F18" s="479"/>
      <c r="G18" s="479"/>
      <c r="H18" s="479"/>
      <c r="I18" s="479"/>
      <c r="J18" s="479"/>
      <c r="K18" s="479"/>
      <c r="L18" s="480">
        <v>1311.53</v>
      </c>
      <c r="M18" s="480"/>
      <c r="N18" s="480"/>
      <c r="O18" s="480"/>
      <c r="P18" s="480"/>
      <c r="Q18" s="480"/>
      <c r="R18" s="481"/>
      <c r="S18" s="481"/>
      <c r="T18" s="481"/>
      <c r="U18" s="481"/>
      <c r="V18" s="482"/>
      <c r="W18" s="496"/>
      <c r="X18" s="497"/>
      <c r="Y18" s="497"/>
      <c r="Z18" s="497"/>
      <c r="AA18" s="497"/>
      <c r="AB18" s="505"/>
      <c r="AC18" s="379">
        <v>61.4</v>
      </c>
      <c r="AD18" s="380"/>
      <c r="AE18" s="380"/>
      <c r="AF18" s="380"/>
      <c r="AG18" s="483"/>
      <c r="AH18" s="379">
        <v>60</v>
      </c>
      <c r="AI18" s="380"/>
      <c r="AJ18" s="380"/>
      <c r="AK18" s="380"/>
      <c r="AL18" s="381"/>
      <c r="AM18" s="484"/>
      <c r="AN18" s="389"/>
      <c r="AO18" s="389"/>
      <c r="AP18" s="389"/>
      <c r="AQ18" s="389"/>
      <c r="AR18" s="389"/>
      <c r="AS18" s="389"/>
      <c r="AT18" s="390"/>
      <c r="AU18" s="472"/>
      <c r="AV18" s="473"/>
      <c r="AW18" s="473"/>
      <c r="AX18" s="473"/>
      <c r="AY18" s="395" t="s">
        <v>143</v>
      </c>
      <c r="AZ18" s="396"/>
      <c r="BA18" s="396"/>
      <c r="BB18" s="396"/>
      <c r="BC18" s="396"/>
      <c r="BD18" s="396"/>
      <c r="BE18" s="396"/>
      <c r="BF18" s="396"/>
      <c r="BG18" s="396"/>
      <c r="BH18" s="396"/>
      <c r="BI18" s="396"/>
      <c r="BJ18" s="396"/>
      <c r="BK18" s="396"/>
      <c r="BL18" s="396"/>
      <c r="BM18" s="397"/>
      <c r="BN18" s="415">
        <v>35511087</v>
      </c>
      <c r="BO18" s="416"/>
      <c r="BP18" s="416"/>
      <c r="BQ18" s="416"/>
      <c r="BR18" s="416"/>
      <c r="BS18" s="416"/>
      <c r="BT18" s="416"/>
      <c r="BU18" s="417"/>
      <c r="BV18" s="415">
        <v>36155290</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144</v>
      </c>
      <c r="C19" s="478"/>
      <c r="D19" s="478"/>
      <c r="E19" s="479"/>
      <c r="F19" s="479"/>
      <c r="G19" s="479"/>
      <c r="H19" s="479"/>
      <c r="I19" s="479"/>
      <c r="J19" s="479"/>
      <c r="K19" s="479"/>
      <c r="L19" s="485">
        <v>99</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145</v>
      </c>
      <c r="AZ19" s="396"/>
      <c r="BA19" s="396"/>
      <c r="BB19" s="396"/>
      <c r="BC19" s="396"/>
      <c r="BD19" s="396"/>
      <c r="BE19" s="396"/>
      <c r="BF19" s="396"/>
      <c r="BG19" s="396"/>
      <c r="BH19" s="396"/>
      <c r="BI19" s="396"/>
      <c r="BJ19" s="396"/>
      <c r="BK19" s="396"/>
      <c r="BL19" s="396"/>
      <c r="BM19" s="397"/>
      <c r="BN19" s="415">
        <v>48299883</v>
      </c>
      <c r="BO19" s="416"/>
      <c r="BP19" s="416"/>
      <c r="BQ19" s="416"/>
      <c r="BR19" s="416"/>
      <c r="BS19" s="416"/>
      <c r="BT19" s="416"/>
      <c r="BU19" s="417"/>
      <c r="BV19" s="415">
        <v>48271082</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146</v>
      </c>
      <c r="C20" s="478"/>
      <c r="D20" s="478"/>
      <c r="E20" s="479"/>
      <c r="F20" s="479"/>
      <c r="G20" s="479"/>
      <c r="H20" s="479"/>
      <c r="I20" s="479"/>
      <c r="J20" s="479"/>
      <c r="K20" s="479"/>
      <c r="L20" s="485">
        <v>45339</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147</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148</v>
      </c>
      <c r="C22" s="445"/>
      <c r="D22" s="446"/>
      <c r="E22" s="453" t="s">
        <v>1</v>
      </c>
      <c r="F22" s="428"/>
      <c r="G22" s="428"/>
      <c r="H22" s="428"/>
      <c r="I22" s="428"/>
      <c r="J22" s="428"/>
      <c r="K22" s="429"/>
      <c r="L22" s="453" t="s">
        <v>149</v>
      </c>
      <c r="M22" s="428"/>
      <c r="N22" s="428"/>
      <c r="O22" s="428"/>
      <c r="P22" s="429"/>
      <c r="Q22" s="438" t="s">
        <v>150</v>
      </c>
      <c r="R22" s="439"/>
      <c r="S22" s="439"/>
      <c r="T22" s="439"/>
      <c r="U22" s="439"/>
      <c r="V22" s="454"/>
      <c r="W22" s="456" t="s">
        <v>151</v>
      </c>
      <c r="X22" s="445"/>
      <c r="Y22" s="446"/>
      <c r="Z22" s="453" t="s">
        <v>1</v>
      </c>
      <c r="AA22" s="428"/>
      <c r="AB22" s="428"/>
      <c r="AC22" s="428"/>
      <c r="AD22" s="428"/>
      <c r="AE22" s="428"/>
      <c r="AF22" s="428"/>
      <c r="AG22" s="429"/>
      <c r="AH22" s="427" t="s">
        <v>152</v>
      </c>
      <c r="AI22" s="428"/>
      <c r="AJ22" s="428"/>
      <c r="AK22" s="428"/>
      <c r="AL22" s="429"/>
      <c r="AM22" s="427" t="s">
        <v>153</v>
      </c>
      <c r="AN22" s="433"/>
      <c r="AO22" s="433"/>
      <c r="AP22" s="433"/>
      <c r="AQ22" s="433"/>
      <c r="AR22" s="434"/>
      <c r="AS22" s="438" t="s">
        <v>150</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154</v>
      </c>
      <c r="AZ23" s="408"/>
      <c r="BA23" s="408"/>
      <c r="BB23" s="408"/>
      <c r="BC23" s="408"/>
      <c r="BD23" s="408"/>
      <c r="BE23" s="408"/>
      <c r="BF23" s="408"/>
      <c r="BG23" s="408"/>
      <c r="BH23" s="408"/>
      <c r="BI23" s="408"/>
      <c r="BJ23" s="408"/>
      <c r="BK23" s="408"/>
      <c r="BL23" s="408"/>
      <c r="BM23" s="409"/>
      <c r="BN23" s="415">
        <v>72309768</v>
      </c>
      <c r="BO23" s="416"/>
      <c r="BP23" s="416"/>
      <c r="BQ23" s="416"/>
      <c r="BR23" s="416"/>
      <c r="BS23" s="416"/>
      <c r="BT23" s="416"/>
      <c r="BU23" s="417"/>
      <c r="BV23" s="415">
        <v>73142055</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155</v>
      </c>
      <c r="F24" s="389"/>
      <c r="G24" s="389"/>
      <c r="H24" s="389"/>
      <c r="I24" s="389"/>
      <c r="J24" s="389"/>
      <c r="K24" s="390"/>
      <c r="L24" s="391">
        <v>1</v>
      </c>
      <c r="M24" s="392"/>
      <c r="N24" s="392"/>
      <c r="O24" s="392"/>
      <c r="P24" s="393"/>
      <c r="Q24" s="391">
        <v>9140</v>
      </c>
      <c r="R24" s="392"/>
      <c r="S24" s="392"/>
      <c r="T24" s="392"/>
      <c r="U24" s="392"/>
      <c r="V24" s="393"/>
      <c r="W24" s="457"/>
      <c r="X24" s="448"/>
      <c r="Y24" s="449"/>
      <c r="Z24" s="388" t="s">
        <v>156</v>
      </c>
      <c r="AA24" s="389"/>
      <c r="AB24" s="389"/>
      <c r="AC24" s="389"/>
      <c r="AD24" s="389"/>
      <c r="AE24" s="389"/>
      <c r="AF24" s="389"/>
      <c r="AG24" s="390"/>
      <c r="AH24" s="391">
        <v>1127</v>
      </c>
      <c r="AI24" s="392"/>
      <c r="AJ24" s="392"/>
      <c r="AK24" s="392"/>
      <c r="AL24" s="393"/>
      <c r="AM24" s="391">
        <v>3770942</v>
      </c>
      <c r="AN24" s="392"/>
      <c r="AO24" s="392"/>
      <c r="AP24" s="392"/>
      <c r="AQ24" s="392"/>
      <c r="AR24" s="393"/>
      <c r="AS24" s="391">
        <v>3346</v>
      </c>
      <c r="AT24" s="392"/>
      <c r="AU24" s="392"/>
      <c r="AV24" s="392"/>
      <c r="AW24" s="392"/>
      <c r="AX24" s="394"/>
      <c r="AY24" s="382" t="s">
        <v>157</v>
      </c>
      <c r="AZ24" s="383"/>
      <c r="BA24" s="383"/>
      <c r="BB24" s="383"/>
      <c r="BC24" s="383"/>
      <c r="BD24" s="383"/>
      <c r="BE24" s="383"/>
      <c r="BF24" s="383"/>
      <c r="BG24" s="383"/>
      <c r="BH24" s="383"/>
      <c r="BI24" s="383"/>
      <c r="BJ24" s="383"/>
      <c r="BK24" s="383"/>
      <c r="BL24" s="383"/>
      <c r="BM24" s="384"/>
      <c r="BN24" s="415">
        <v>30126130</v>
      </c>
      <c r="BO24" s="416"/>
      <c r="BP24" s="416"/>
      <c r="BQ24" s="416"/>
      <c r="BR24" s="416"/>
      <c r="BS24" s="416"/>
      <c r="BT24" s="416"/>
      <c r="BU24" s="417"/>
      <c r="BV24" s="415">
        <v>33158049</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158</v>
      </c>
      <c r="F25" s="389"/>
      <c r="G25" s="389"/>
      <c r="H25" s="389"/>
      <c r="I25" s="389"/>
      <c r="J25" s="389"/>
      <c r="K25" s="390"/>
      <c r="L25" s="391">
        <v>1</v>
      </c>
      <c r="M25" s="392"/>
      <c r="N25" s="392"/>
      <c r="O25" s="392"/>
      <c r="P25" s="393"/>
      <c r="Q25" s="391">
        <v>7180</v>
      </c>
      <c r="R25" s="392"/>
      <c r="S25" s="392"/>
      <c r="T25" s="392"/>
      <c r="U25" s="392"/>
      <c r="V25" s="393"/>
      <c r="W25" s="457"/>
      <c r="X25" s="448"/>
      <c r="Y25" s="449"/>
      <c r="Z25" s="388" t="s">
        <v>159</v>
      </c>
      <c r="AA25" s="389"/>
      <c r="AB25" s="389"/>
      <c r="AC25" s="389"/>
      <c r="AD25" s="389"/>
      <c r="AE25" s="389"/>
      <c r="AF25" s="389"/>
      <c r="AG25" s="390"/>
      <c r="AH25" s="391">
        <v>201</v>
      </c>
      <c r="AI25" s="392"/>
      <c r="AJ25" s="392"/>
      <c r="AK25" s="392"/>
      <c r="AL25" s="393"/>
      <c r="AM25" s="391">
        <v>612447</v>
      </c>
      <c r="AN25" s="392"/>
      <c r="AO25" s="392"/>
      <c r="AP25" s="392"/>
      <c r="AQ25" s="392"/>
      <c r="AR25" s="393"/>
      <c r="AS25" s="391">
        <v>3047</v>
      </c>
      <c r="AT25" s="392"/>
      <c r="AU25" s="392"/>
      <c r="AV25" s="392"/>
      <c r="AW25" s="392"/>
      <c r="AX25" s="394"/>
      <c r="AY25" s="407" t="s">
        <v>160</v>
      </c>
      <c r="AZ25" s="408"/>
      <c r="BA25" s="408"/>
      <c r="BB25" s="408"/>
      <c r="BC25" s="408"/>
      <c r="BD25" s="408"/>
      <c r="BE25" s="408"/>
      <c r="BF25" s="408"/>
      <c r="BG25" s="408"/>
      <c r="BH25" s="408"/>
      <c r="BI25" s="408"/>
      <c r="BJ25" s="408"/>
      <c r="BK25" s="408"/>
      <c r="BL25" s="408"/>
      <c r="BM25" s="409"/>
      <c r="BN25" s="410">
        <v>6190798</v>
      </c>
      <c r="BO25" s="411"/>
      <c r="BP25" s="411"/>
      <c r="BQ25" s="411"/>
      <c r="BR25" s="411"/>
      <c r="BS25" s="411"/>
      <c r="BT25" s="411"/>
      <c r="BU25" s="412"/>
      <c r="BV25" s="410">
        <v>5591264</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161</v>
      </c>
      <c r="F26" s="389"/>
      <c r="G26" s="389"/>
      <c r="H26" s="389"/>
      <c r="I26" s="389"/>
      <c r="J26" s="389"/>
      <c r="K26" s="390"/>
      <c r="L26" s="391">
        <v>1</v>
      </c>
      <c r="M26" s="392"/>
      <c r="N26" s="392"/>
      <c r="O26" s="392"/>
      <c r="P26" s="393"/>
      <c r="Q26" s="391">
        <v>6350</v>
      </c>
      <c r="R26" s="392"/>
      <c r="S26" s="392"/>
      <c r="T26" s="392"/>
      <c r="U26" s="392"/>
      <c r="V26" s="393"/>
      <c r="W26" s="457"/>
      <c r="X26" s="448"/>
      <c r="Y26" s="449"/>
      <c r="Z26" s="388" t="s">
        <v>162</v>
      </c>
      <c r="AA26" s="470"/>
      <c r="AB26" s="470"/>
      <c r="AC26" s="470"/>
      <c r="AD26" s="470"/>
      <c r="AE26" s="470"/>
      <c r="AF26" s="470"/>
      <c r="AG26" s="471"/>
      <c r="AH26" s="391">
        <v>102</v>
      </c>
      <c r="AI26" s="392"/>
      <c r="AJ26" s="392"/>
      <c r="AK26" s="392"/>
      <c r="AL26" s="393"/>
      <c r="AM26" s="391">
        <v>364446</v>
      </c>
      <c r="AN26" s="392"/>
      <c r="AO26" s="392"/>
      <c r="AP26" s="392"/>
      <c r="AQ26" s="392"/>
      <c r="AR26" s="393"/>
      <c r="AS26" s="391">
        <v>3573</v>
      </c>
      <c r="AT26" s="392"/>
      <c r="AU26" s="392"/>
      <c r="AV26" s="392"/>
      <c r="AW26" s="392"/>
      <c r="AX26" s="394"/>
      <c r="AY26" s="424" t="s">
        <v>163</v>
      </c>
      <c r="AZ26" s="425"/>
      <c r="BA26" s="425"/>
      <c r="BB26" s="425"/>
      <c r="BC26" s="425"/>
      <c r="BD26" s="425"/>
      <c r="BE26" s="425"/>
      <c r="BF26" s="425"/>
      <c r="BG26" s="425"/>
      <c r="BH26" s="425"/>
      <c r="BI26" s="425"/>
      <c r="BJ26" s="425"/>
      <c r="BK26" s="425"/>
      <c r="BL26" s="425"/>
      <c r="BM26" s="426"/>
      <c r="BN26" s="415" t="s">
        <v>123</v>
      </c>
      <c r="BO26" s="416"/>
      <c r="BP26" s="416"/>
      <c r="BQ26" s="416"/>
      <c r="BR26" s="416"/>
      <c r="BS26" s="416"/>
      <c r="BT26" s="416"/>
      <c r="BU26" s="417"/>
      <c r="BV26" s="415" t="s">
        <v>123</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164</v>
      </c>
      <c r="F27" s="389"/>
      <c r="G27" s="389"/>
      <c r="H27" s="389"/>
      <c r="I27" s="389"/>
      <c r="J27" s="389"/>
      <c r="K27" s="390"/>
      <c r="L27" s="391">
        <v>1</v>
      </c>
      <c r="M27" s="392"/>
      <c r="N27" s="392"/>
      <c r="O27" s="392"/>
      <c r="P27" s="393"/>
      <c r="Q27" s="391">
        <v>5100</v>
      </c>
      <c r="R27" s="392"/>
      <c r="S27" s="392"/>
      <c r="T27" s="392"/>
      <c r="U27" s="392"/>
      <c r="V27" s="393"/>
      <c r="W27" s="457"/>
      <c r="X27" s="448"/>
      <c r="Y27" s="449"/>
      <c r="Z27" s="388" t="s">
        <v>165</v>
      </c>
      <c r="AA27" s="389"/>
      <c r="AB27" s="389"/>
      <c r="AC27" s="389"/>
      <c r="AD27" s="389"/>
      <c r="AE27" s="389"/>
      <c r="AF27" s="389"/>
      <c r="AG27" s="390"/>
      <c r="AH27" s="391">
        <v>25</v>
      </c>
      <c r="AI27" s="392"/>
      <c r="AJ27" s="392"/>
      <c r="AK27" s="392"/>
      <c r="AL27" s="393"/>
      <c r="AM27" s="391">
        <v>92345</v>
      </c>
      <c r="AN27" s="392"/>
      <c r="AO27" s="392"/>
      <c r="AP27" s="392"/>
      <c r="AQ27" s="392"/>
      <c r="AR27" s="393"/>
      <c r="AS27" s="391">
        <v>3694</v>
      </c>
      <c r="AT27" s="392"/>
      <c r="AU27" s="392"/>
      <c r="AV27" s="392"/>
      <c r="AW27" s="392"/>
      <c r="AX27" s="394"/>
      <c r="AY27" s="421" t="s">
        <v>166</v>
      </c>
      <c r="AZ27" s="422"/>
      <c r="BA27" s="422"/>
      <c r="BB27" s="422"/>
      <c r="BC27" s="422"/>
      <c r="BD27" s="422"/>
      <c r="BE27" s="422"/>
      <c r="BF27" s="422"/>
      <c r="BG27" s="422"/>
      <c r="BH27" s="422"/>
      <c r="BI27" s="422"/>
      <c r="BJ27" s="422"/>
      <c r="BK27" s="422"/>
      <c r="BL27" s="422"/>
      <c r="BM27" s="423"/>
      <c r="BN27" s="418" t="s">
        <v>123</v>
      </c>
      <c r="BO27" s="419"/>
      <c r="BP27" s="419"/>
      <c r="BQ27" s="419"/>
      <c r="BR27" s="419"/>
      <c r="BS27" s="419"/>
      <c r="BT27" s="419"/>
      <c r="BU27" s="420"/>
      <c r="BV27" s="418" t="s">
        <v>123</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167</v>
      </c>
      <c r="F28" s="389"/>
      <c r="G28" s="389"/>
      <c r="H28" s="389"/>
      <c r="I28" s="389"/>
      <c r="J28" s="389"/>
      <c r="K28" s="390"/>
      <c r="L28" s="391">
        <v>1</v>
      </c>
      <c r="M28" s="392"/>
      <c r="N28" s="392"/>
      <c r="O28" s="392"/>
      <c r="P28" s="393"/>
      <c r="Q28" s="391">
        <v>4700</v>
      </c>
      <c r="R28" s="392"/>
      <c r="S28" s="392"/>
      <c r="T28" s="392"/>
      <c r="U28" s="392"/>
      <c r="V28" s="393"/>
      <c r="W28" s="457"/>
      <c r="X28" s="448"/>
      <c r="Y28" s="449"/>
      <c r="Z28" s="388" t="s">
        <v>168</v>
      </c>
      <c r="AA28" s="389"/>
      <c r="AB28" s="389"/>
      <c r="AC28" s="389"/>
      <c r="AD28" s="389"/>
      <c r="AE28" s="389"/>
      <c r="AF28" s="389"/>
      <c r="AG28" s="390"/>
      <c r="AH28" s="391" t="s">
        <v>123</v>
      </c>
      <c r="AI28" s="392"/>
      <c r="AJ28" s="392"/>
      <c r="AK28" s="392"/>
      <c r="AL28" s="393"/>
      <c r="AM28" s="391" t="s">
        <v>123</v>
      </c>
      <c r="AN28" s="392"/>
      <c r="AO28" s="392"/>
      <c r="AP28" s="392"/>
      <c r="AQ28" s="392"/>
      <c r="AR28" s="393"/>
      <c r="AS28" s="391" t="s">
        <v>123</v>
      </c>
      <c r="AT28" s="392"/>
      <c r="AU28" s="392"/>
      <c r="AV28" s="392"/>
      <c r="AW28" s="392"/>
      <c r="AX28" s="394"/>
      <c r="AY28" s="398" t="s">
        <v>169</v>
      </c>
      <c r="AZ28" s="399"/>
      <c r="BA28" s="399"/>
      <c r="BB28" s="400"/>
      <c r="BC28" s="407" t="s">
        <v>170</v>
      </c>
      <c r="BD28" s="408"/>
      <c r="BE28" s="408"/>
      <c r="BF28" s="408"/>
      <c r="BG28" s="408"/>
      <c r="BH28" s="408"/>
      <c r="BI28" s="408"/>
      <c r="BJ28" s="408"/>
      <c r="BK28" s="408"/>
      <c r="BL28" s="408"/>
      <c r="BM28" s="409"/>
      <c r="BN28" s="410">
        <v>5029446</v>
      </c>
      <c r="BO28" s="411"/>
      <c r="BP28" s="411"/>
      <c r="BQ28" s="411"/>
      <c r="BR28" s="411"/>
      <c r="BS28" s="411"/>
      <c r="BT28" s="411"/>
      <c r="BU28" s="412"/>
      <c r="BV28" s="410">
        <v>5010174</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171</v>
      </c>
      <c r="F29" s="389"/>
      <c r="G29" s="389"/>
      <c r="H29" s="389"/>
      <c r="I29" s="389"/>
      <c r="J29" s="389"/>
      <c r="K29" s="390"/>
      <c r="L29" s="391">
        <v>30</v>
      </c>
      <c r="M29" s="392"/>
      <c r="N29" s="392"/>
      <c r="O29" s="392"/>
      <c r="P29" s="393"/>
      <c r="Q29" s="391">
        <v>4450</v>
      </c>
      <c r="R29" s="392"/>
      <c r="S29" s="392"/>
      <c r="T29" s="392"/>
      <c r="U29" s="392"/>
      <c r="V29" s="393"/>
      <c r="W29" s="458"/>
      <c r="X29" s="459"/>
      <c r="Y29" s="460"/>
      <c r="Z29" s="388" t="s">
        <v>172</v>
      </c>
      <c r="AA29" s="389"/>
      <c r="AB29" s="389"/>
      <c r="AC29" s="389"/>
      <c r="AD29" s="389"/>
      <c r="AE29" s="389"/>
      <c r="AF29" s="389"/>
      <c r="AG29" s="390"/>
      <c r="AH29" s="391">
        <v>1152</v>
      </c>
      <c r="AI29" s="392"/>
      <c r="AJ29" s="392"/>
      <c r="AK29" s="392"/>
      <c r="AL29" s="393"/>
      <c r="AM29" s="391">
        <v>3863287</v>
      </c>
      <c r="AN29" s="392"/>
      <c r="AO29" s="392"/>
      <c r="AP29" s="392"/>
      <c r="AQ29" s="392"/>
      <c r="AR29" s="393"/>
      <c r="AS29" s="391">
        <v>3354</v>
      </c>
      <c r="AT29" s="392"/>
      <c r="AU29" s="392"/>
      <c r="AV29" s="392"/>
      <c r="AW29" s="392"/>
      <c r="AX29" s="394"/>
      <c r="AY29" s="401"/>
      <c r="AZ29" s="402"/>
      <c r="BA29" s="402"/>
      <c r="BB29" s="403"/>
      <c r="BC29" s="395" t="s">
        <v>173</v>
      </c>
      <c r="BD29" s="396"/>
      <c r="BE29" s="396"/>
      <c r="BF29" s="396"/>
      <c r="BG29" s="396"/>
      <c r="BH29" s="396"/>
      <c r="BI29" s="396"/>
      <c r="BJ29" s="396"/>
      <c r="BK29" s="396"/>
      <c r="BL29" s="396"/>
      <c r="BM29" s="397"/>
      <c r="BN29" s="415">
        <v>4173629</v>
      </c>
      <c r="BO29" s="416"/>
      <c r="BP29" s="416"/>
      <c r="BQ29" s="416"/>
      <c r="BR29" s="416"/>
      <c r="BS29" s="416"/>
      <c r="BT29" s="416"/>
      <c r="BU29" s="417"/>
      <c r="BV29" s="415">
        <v>3442103</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174</v>
      </c>
      <c r="X30" s="468"/>
      <c r="Y30" s="468"/>
      <c r="Z30" s="468"/>
      <c r="AA30" s="468"/>
      <c r="AB30" s="468"/>
      <c r="AC30" s="468"/>
      <c r="AD30" s="468"/>
      <c r="AE30" s="468"/>
      <c r="AF30" s="468"/>
      <c r="AG30" s="469"/>
      <c r="AH30" s="379">
        <v>101.1</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175</v>
      </c>
      <c r="BD30" s="383"/>
      <c r="BE30" s="383"/>
      <c r="BF30" s="383"/>
      <c r="BG30" s="383"/>
      <c r="BH30" s="383"/>
      <c r="BI30" s="383"/>
      <c r="BJ30" s="383"/>
      <c r="BK30" s="383"/>
      <c r="BL30" s="383"/>
      <c r="BM30" s="384"/>
      <c r="BN30" s="418">
        <v>7976424</v>
      </c>
      <c r="BO30" s="419"/>
      <c r="BP30" s="419"/>
      <c r="BQ30" s="419"/>
      <c r="BR30" s="419"/>
      <c r="BS30" s="419"/>
      <c r="BT30" s="419"/>
      <c r="BU30" s="420"/>
      <c r="BV30" s="418">
        <v>7212395</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182</v>
      </c>
      <c r="D33" s="378"/>
      <c r="E33" s="377" t="s">
        <v>183</v>
      </c>
      <c r="F33" s="377"/>
      <c r="G33" s="377"/>
      <c r="H33" s="377"/>
      <c r="I33" s="377"/>
      <c r="J33" s="377"/>
      <c r="K33" s="377"/>
      <c r="L33" s="377"/>
      <c r="M33" s="377"/>
      <c r="N33" s="377"/>
      <c r="O33" s="377"/>
      <c r="P33" s="377"/>
      <c r="Q33" s="377"/>
      <c r="R33" s="377"/>
      <c r="S33" s="377"/>
      <c r="T33" s="169"/>
      <c r="U33" s="378" t="s">
        <v>182</v>
      </c>
      <c r="V33" s="378"/>
      <c r="W33" s="377" t="s">
        <v>183</v>
      </c>
      <c r="X33" s="377"/>
      <c r="Y33" s="377"/>
      <c r="Z33" s="377"/>
      <c r="AA33" s="377"/>
      <c r="AB33" s="377"/>
      <c r="AC33" s="377"/>
      <c r="AD33" s="377"/>
      <c r="AE33" s="377"/>
      <c r="AF33" s="377"/>
      <c r="AG33" s="377"/>
      <c r="AH33" s="377"/>
      <c r="AI33" s="377"/>
      <c r="AJ33" s="377"/>
      <c r="AK33" s="377"/>
      <c r="AL33" s="169"/>
      <c r="AM33" s="378" t="s">
        <v>182</v>
      </c>
      <c r="AN33" s="378"/>
      <c r="AO33" s="377" t="s">
        <v>183</v>
      </c>
      <c r="AP33" s="377"/>
      <c r="AQ33" s="377"/>
      <c r="AR33" s="377"/>
      <c r="AS33" s="377"/>
      <c r="AT33" s="377"/>
      <c r="AU33" s="377"/>
      <c r="AV33" s="377"/>
      <c r="AW33" s="377"/>
      <c r="AX33" s="377"/>
      <c r="AY33" s="377"/>
      <c r="AZ33" s="377"/>
      <c r="BA33" s="377"/>
      <c r="BB33" s="377"/>
      <c r="BC33" s="377"/>
      <c r="BD33" s="170"/>
      <c r="BE33" s="377" t="s">
        <v>184</v>
      </c>
      <c r="BF33" s="377"/>
      <c r="BG33" s="377" t="s">
        <v>185</v>
      </c>
      <c r="BH33" s="377"/>
      <c r="BI33" s="377"/>
      <c r="BJ33" s="377"/>
      <c r="BK33" s="377"/>
      <c r="BL33" s="377"/>
      <c r="BM33" s="377"/>
      <c r="BN33" s="377"/>
      <c r="BO33" s="377"/>
      <c r="BP33" s="377"/>
      <c r="BQ33" s="377"/>
      <c r="BR33" s="377"/>
      <c r="BS33" s="377"/>
      <c r="BT33" s="377"/>
      <c r="BU33" s="377"/>
      <c r="BV33" s="170"/>
      <c r="BW33" s="378" t="s">
        <v>184</v>
      </c>
      <c r="BX33" s="378"/>
      <c r="BY33" s="377" t="s">
        <v>186</v>
      </c>
      <c r="BZ33" s="377"/>
      <c r="CA33" s="377"/>
      <c r="CB33" s="377"/>
      <c r="CC33" s="377"/>
      <c r="CD33" s="377"/>
      <c r="CE33" s="377"/>
      <c r="CF33" s="377"/>
      <c r="CG33" s="377"/>
      <c r="CH33" s="377"/>
      <c r="CI33" s="377"/>
      <c r="CJ33" s="377"/>
      <c r="CK33" s="377"/>
      <c r="CL33" s="377"/>
      <c r="CM33" s="377"/>
      <c r="CN33" s="169"/>
      <c r="CO33" s="378" t="s">
        <v>182</v>
      </c>
      <c r="CP33" s="378"/>
      <c r="CQ33" s="377" t="s">
        <v>187</v>
      </c>
      <c r="CR33" s="377"/>
      <c r="CS33" s="377"/>
      <c r="CT33" s="377"/>
      <c r="CU33" s="377"/>
      <c r="CV33" s="377"/>
      <c r="CW33" s="377"/>
      <c r="CX33" s="377"/>
      <c r="CY33" s="377"/>
      <c r="CZ33" s="377"/>
      <c r="DA33" s="377"/>
      <c r="DB33" s="377"/>
      <c r="DC33" s="377"/>
      <c r="DD33" s="377"/>
      <c r="DE33" s="377"/>
      <c r="DF33" s="169"/>
      <c r="DG33" s="377" t="s">
        <v>188</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4</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8</v>
      </c>
      <c r="AN34" s="375"/>
      <c r="AO34" s="374" t="str">
        <f>IF('各会計、関係団体の財政状況及び健全化判断比率'!B32="","",'各会計、関係団体の財政状況及び健全化判断比率'!B32)</f>
        <v>病院事業会計</v>
      </c>
      <c r="AP34" s="374"/>
      <c r="AQ34" s="374"/>
      <c r="AR34" s="374"/>
      <c r="AS34" s="374"/>
      <c r="AT34" s="374"/>
      <c r="AU34" s="374"/>
      <c r="AV34" s="374"/>
      <c r="AW34" s="374"/>
      <c r="AX34" s="374"/>
      <c r="AY34" s="374"/>
      <c r="AZ34" s="374"/>
      <c r="BA34" s="374"/>
      <c r="BB34" s="374"/>
      <c r="BC34" s="374"/>
      <c r="BD34" s="167"/>
      <c r="BE34" s="375" t="str">
        <f>IF(BG34="","",MAX(C34:D43,U34:V43,AM34:AN43)+1)</f>
        <v/>
      </c>
      <c r="BF34" s="375"/>
      <c r="BG34" s="374"/>
      <c r="BH34" s="374"/>
      <c r="BI34" s="374"/>
      <c r="BJ34" s="374"/>
      <c r="BK34" s="374"/>
      <c r="BL34" s="374"/>
      <c r="BM34" s="374"/>
      <c r="BN34" s="374"/>
      <c r="BO34" s="374"/>
      <c r="BP34" s="374"/>
      <c r="BQ34" s="374"/>
      <c r="BR34" s="374"/>
      <c r="BS34" s="374"/>
      <c r="BT34" s="374"/>
      <c r="BU34" s="374"/>
      <c r="BV34" s="167"/>
      <c r="BW34" s="375">
        <f>IF(BY34="","",MAX(C34:D43,U34:V43,AM34:AN43,BE34:BF43)+1)</f>
        <v>13</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21</v>
      </c>
      <c r="CP34" s="375"/>
      <c r="CQ34" s="374" t="str">
        <f>IF('各会計、関係団体の財政状況及び健全化判断比率'!BS7="","",'各会計、関係団体の財政状況及び健全化判断比率'!BS7)</f>
        <v>鶴岡市開発公社</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v>
      </c>
      <c r="DH34" s="376"/>
      <c r="DI34" s="171"/>
      <c r="DJ34" s="139"/>
      <c r="DK34" s="139"/>
      <c r="DL34" s="139"/>
      <c r="DM34" s="139"/>
      <c r="DN34" s="139"/>
      <c r="DO34" s="139"/>
    </row>
    <row r="35" spans="1:119" ht="32.25" customHeight="1">
      <c r="A35" s="140"/>
      <c r="B35" s="166"/>
      <c r="C35" s="375">
        <f>IF(E35="","",C34+1)</f>
        <v>2</v>
      </c>
      <c r="D35" s="375"/>
      <c r="E35" s="374" t="str">
        <f>IF('各会計、関係団体の財政状況及び健全化判断比率'!B8="","",'各会計、関係団体の財政状況及び健全化判断比率'!B8)</f>
        <v>休日夜間診療所特別会計</v>
      </c>
      <c r="F35" s="374"/>
      <c r="G35" s="374"/>
      <c r="H35" s="374"/>
      <c r="I35" s="374"/>
      <c r="J35" s="374"/>
      <c r="K35" s="374"/>
      <c r="L35" s="374"/>
      <c r="M35" s="374"/>
      <c r="N35" s="374"/>
      <c r="O35" s="374"/>
      <c r="P35" s="374"/>
      <c r="Q35" s="374"/>
      <c r="R35" s="374"/>
      <c r="S35" s="374"/>
      <c r="T35" s="167"/>
      <c r="U35" s="375">
        <f>IF(W35="","",U34+1)</f>
        <v>5</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f t="shared" ref="AM35:AM43" si="0">IF(AO35="","",AM34+1)</f>
        <v>9</v>
      </c>
      <c r="AN35" s="375"/>
      <c r="AO35" s="374" t="str">
        <f>IF('各会計、関係団体の財政状況及び健全化判断比率'!B33="","",'各会計、関係団体の財政状況及び健全化判断比率'!B33)</f>
        <v>水道事業会計</v>
      </c>
      <c r="AP35" s="374"/>
      <c r="AQ35" s="374"/>
      <c r="AR35" s="374"/>
      <c r="AS35" s="374"/>
      <c r="AT35" s="374"/>
      <c r="AU35" s="374"/>
      <c r="AV35" s="374"/>
      <c r="AW35" s="374"/>
      <c r="AX35" s="374"/>
      <c r="AY35" s="374"/>
      <c r="AZ35" s="374"/>
      <c r="BA35" s="374"/>
      <c r="BB35" s="374"/>
      <c r="BC35" s="374"/>
      <c r="BD35" s="167"/>
      <c r="BE35" s="375" t="str">
        <f t="shared" ref="BE35:BE43" si="1">IF(BG35="","",BE34+1)</f>
        <v/>
      </c>
      <c r="BF35" s="375"/>
      <c r="BG35" s="374"/>
      <c r="BH35" s="374"/>
      <c r="BI35" s="374"/>
      <c r="BJ35" s="374"/>
      <c r="BK35" s="374"/>
      <c r="BL35" s="374"/>
      <c r="BM35" s="374"/>
      <c r="BN35" s="374"/>
      <c r="BO35" s="374"/>
      <c r="BP35" s="374"/>
      <c r="BQ35" s="374"/>
      <c r="BR35" s="374"/>
      <c r="BS35" s="374"/>
      <c r="BT35" s="374"/>
      <c r="BU35" s="374"/>
      <c r="BV35" s="167"/>
      <c r="BW35" s="375">
        <f t="shared" ref="BW35:BW43" si="2">IF(BY35="","",BW34+1)</f>
        <v>14</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f t="shared" ref="CO35:CO43" si="3">IF(CQ35="","",CO34+1)</f>
        <v>22</v>
      </c>
      <c r="CP35" s="375"/>
      <c r="CQ35" s="374" t="str">
        <f>IF('各会計、関係団体の財政状況及び健全化判断比率'!BS8="","",'各会計、関係団体の財政状況及び健全化判断比率'!BS8)</f>
        <v>庄内地域産業振興センター</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f>IF(E36="","",C35+1)</f>
        <v>3</v>
      </c>
      <c r="D36" s="375"/>
      <c r="E36" s="374" t="str">
        <f>IF('各会計、関係団体の財政状況及び健全化判断比率'!B9="","",'各会計、関係団体の財政状況及び健全化判断比率'!B9)</f>
        <v>墓園事業特別会計</v>
      </c>
      <c r="F36" s="374"/>
      <c r="G36" s="374"/>
      <c r="H36" s="374"/>
      <c r="I36" s="374"/>
      <c r="J36" s="374"/>
      <c r="K36" s="374"/>
      <c r="L36" s="374"/>
      <c r="M36" s="374"/>
      <c r="N36" s="374"/>
      <c r="O36" s="374"/>
      <c r="P36" s="374"/>
      <c r="Q36" s="374"/>
      <c r="R36" s="374"/>
      <c r="S36" s="374"/>
      <c r="T36" s="167"/>
      <c r="U36" s="375">
        <f t="shared" ref="U36:U43" si="4">IF(W36="","",U35+1)</f>
        <v>6</v>
      </c>
      <c r="V36" s="375"/>
      <c r="W36" s="374" t="str">
        <f>IF('各会計、関係団体の財政状況及び健全化判断比率'!B30="","",'各会計、関係団体の財政状況及び健全化判断比率'!B30)</f>
        <v>後期高齢者医療保険特別会計</v>
      </c>
      <c r="X36" s="374"/>
      <c r="Y36" s="374"/>
      <c r="Z36" s="374"/>
      <c r="AA36" s="374"/>
      <c r="AB36" s="374"/>
      <c r="AC36" s="374"/>
      <c r="AD36" s="374"/>
      <c r="AE36" s="374"/>
      <c r="AF36" s="374"/>
      <c r="AG36" s="374"/>
      <c r="AH36" s="374"/>
      <c r="AI36" s="374"/>
      <c r="AJ36" s="374"/>
      <c r="AK36" s="374"/>
      <c r="AL36" s="167"/>
      <c r="AM36" s="375">
        <f t="shared" si="0"/>
        <v>10</v>
      </c>
      <c r="AN36" s="375"/>
      <c r="AO36" s="374" t="str">
        <f>IF('各会計、関係団体の財政状況及び健全化判断比率'!B34="","",'各会計、関係団体の財政状況及び健全化判断比率'!B34)</f>
        <v>公共下水道事業会計</v>
      </c>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15</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f t="shared" si="3"/>
        <v>23</v>
      </c>
      <c r="CP36" s="375"/>
      <c r="CQ36" s="374" t="str">
        <f>IF('各会計、関係団体の財政状況及び健全化判断比率'!BS9="","",'各会計、関係団体の財政状況及び健全化判断比率'!BS9)</f>
        <v>出羽庄内国際交流財団</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f t="shared" si="4"/>
        <v>7</v>
      </c>
      <c r="V37" s="375"/>
      <c r="W37" s="374" t="str">
        <f>IF('各会計、関係団体の財政状況及び健全化判断比率'!B31="","",'各会計、関係団体の財政状況及び健全化判断比率'!B31)</f>
        <v>交通災害共済事業特別会計</v>
      </c>
      <c r="X37" s="374"/>
      <c r="Y37" s="374"/>
      <c r="Z37" s="374"/>
      <c r="AA37" s="374"/>
      <c r="AB37" s="374"/>
      <c r="AC37" s="374"/>
      <c r="AD37" s="374"/>
      <c r="AE37" s="374"/>
      <c r="AF37" s="374"/>
      <c r="AG37" s="374"/>
      <c r="AH37" s="374"/>
      <c r="AI37" s="374"/>
      <c r="AJ37" s="374"/>
      <c r="AK37" s="374"/>
      <c r="AL37" s="167"/>
      <c r="AM37" s="375">
        <f t="shared" si="0"/>
        <v>11</v>
      </c>
      <c r="AN37" s="375"/>
      <c r="AO37" s="374" t="str">
        <f>IF('各会計、関係団体の財政状況及び健全化判断比率'!B35="","",'各会計、関係団体の財政状況及び健全化判断比率'!B35)</f>
        <v>集落排水事業会計</v>
      </c>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16</v>
      </c>
      <c r="BX37" s="375"/>
      <c r="BY37" s="374" t="str">
        <f>IF('各会計、関係団体の財政状況及び健全化判断比率'!B71="","",'各会計、関係団体の財政状況及び健全化判断比率'!B71)</f>
        <v>庄内広域行政組合（普通会計分）</v>
      </c>
      <c r="BZ37" s="374"/>
      <c r="CA37" s="374"/>
      <c r="CB37" s="374"/>
      <c r="CC37" s="374"/>
      <c r="CD37" s="374"/>
      <c r="CE37" s="374"/>
      <c r="CF37" s="374"/>
      <c r="CG37" s="374"/>
      <c r="CH37" s="374"/>
      <c r="CI37" s="374"/>
      <c r="CJ37" s="374"/>
      <c r="CK37" s="374"/>
      <c r="CL37" s="374"/>
      <c r="CM37" s="374"/>
      <c r="CN37" s="167"/>
      <c r="CO37" s="375">
        <f t="shared" si="3"/>
        <v>24</v>
      </c>
      <c r="CP37" s="375"/>
      <c r="CQ37" s="374" t="str">
        <f>IF('各会計、関係団体の財政状況及び健全化判断比率'!BS10="","",'各会計、関係団体の財政状況及び健全化判断比率'!BS10)</f>
        <v>藤島文化スポーツ事業団</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f t="shared" si="0"/>
        <v>12</v>
      </c>
      <c r="AN38" s="375"/>
      <c r="AO38" s="374" t="str">
        <f>IF('各会計、関係団体の財政状況及び健全化判断比率'!B36="","",'各会計、関係団体の財政状況及び健全化判断比率'!B36)</f>
        <v>浄化槽事業会計</v>
      </c>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17</v>
      </c>
      <c r="BX38" s="375"/>
      <c r="BY38" s="374" t="str">
        <f>IF('各会計、関係団体の財政状況及び健全化判断比率'!B72="","",'各会計、関係団体の財政状況及び健全化判断比率'!B72)</f>
        <v>庄内広域行政組合（青果市場事業特別会計）</v>
      </c>
      <c r="BZ38" s="374"/>
      <c r="CA38" s="374"/>
      <c r="CB38" s="374"/>
      <c r="CC38" s="374"/>
      <c r="CD38" s="374"/>
      <c r="CE38" s="374"/>
      <c r="CF38" s="374"/>
      <c r="CG38" s="374"/>
      <c r="CH38" s="374"/>
      <c r="CI38" s="374"/>
      <c r="CJ38" s="374"/>
      <c r="CK38" s="374"/>
      <c r="CL38" s="374"/>
      <c r="CM38" s="374"/>
      <c r="CN38" s="167"/>
      <c r="CO38" s="375">
        <f t="shared" si="3"/>
        <v>25</v>
      </c>
      <c r="CP38" s="375"/>
      <c r="CQ38" s="374" t="str">
        <f>IF('各会計、関係団体の財政状況及び健全化判断比率'!BS11="","",'各会計、関係団体の財政状況及び健全化判断比率'!BS11)</f>
        <v>ふじの里振興</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18</v>
      </c>
      <c r="BX39" s="375"/>
      <c r="BY39" s="374" t="str">
        <f>IF('各会計、関係団体の財政状況及び健全化判断比率'!B73="","",'各会計、関係団体の財政状況及び健全化判断比率'!B73)</f>
        <v>庄内広域行政組合（庄内食肉流通センター事業特別会計）</v>
      </c>
      <c r="BZ39" s="374"/>
      <c r="CA39" s="374"/>
      <c r="CB39" s="374"/>
      <c r="CC39" s="374"/>
      <c r="CD39" s="374"/>
      <c r="CE39" s="374"/>
      <c r="CF39" s="374"/>
      <c r="CG39" s="374"/>
      <c r="CH39" s="374"/>
      <c r="CI39" s="374"/>
      <c r="CJ39" s="374"/>
      <c r="CK39" s="374"/>
      <c r="CL39" s="374"/>
      <c r="CM39" s="374"/>
      <c r="CN39" s="167"/>
      <c r="CO39" s="375">
        <f t="shared" si="3"/>
        <v>26</v>
      </c>
      <c r="CP39" s="375"/>
      <c r="CQ39" s="374" t="str">
        <f>IF('各会計、関係団体の財政状況及び健全化判断比率'!BS12="","",'各会計、関係団体の財政状況及び健全化判断比率'!BS12)</f>
        <v>ゆぽか</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19</v>
      </c>
      <c r="BX40" s="375"/>
      <c r="BY40" s="374" t="str">
        <f>IF('各会計、関係団体の財政状況及び健全化判断比率'!B74="","",'各会計、関係団体の財政状況及び健全化判断比率'!B74)</f>
        <v>山形県後期高齢者医療広域連合（普通会計分）</v>
      </c>
      <c r="BZ40" s="374"/>
      <c r="CA40" s="374"/>
      <c r="CB40" s="374"/>
      <c r="CC40" s="374"/>
      <c r="CD40" s="374"/>
      <c r="CE40" s="374"/>
      <c r="CF40" s="374"/>
      <c r="CG40" s="374"/>
      <c r="CH40" s="374"/>
      <c r="CI40" s="374"/>
      <c r="CJ40" s="374"/>
      <c r="CK40" s="374"/>
      <c r="CL40" s="374"/>
      <c r="CM40" s="374"/>
      <c r="CN40" s="167"/>
      <c r="CO40" s="375">
        <f t="shared" si="3"/>
        <v>27</v>
      </c>
      <c r="CP40" s="375"/>
      <c r="CQ40" s="374" t="str">
        <f>IF('各会計、関係団体の財政状況及び健全化判断比率'!BS13="","",'各会計、関係団体の財政状況及び健全化判断比率'!BS13)</f>
        <v>月山畜産振興公社</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20</v>
      </c>
      <c r="BX41" s="375"/>
      <c r="BY41" s="374" t="str">
        <f>IF('各会計、関係団体の財政状況及び健全化判断比率'!B75="","",'各会計、関係団体の財政状況及び健全化判断比率'!B75)</f>
        <v>山形県後期高齢者医療広域連合（事業会計分）</v>
      </c>
      <c r="BZ41" s="374"/>
      <c r="CA41" s="374"/>
      <c r="CB41" s="374"/>
      <c r="CC41" s="374"/>
      <c r="CD41" s="374"/>
      <c r="CE41" s="374"/>
      <c r="CF41" s="374"/>
      <c r="CG41" s="374"/>
      <c r="CH41" s="374"/>
      <c r="CI41" s="374"/>
      <c r="CJ41" s="374"/>
      <c r="CK41" s="374"/>
      <c r="CL41" s="374"/>
      <c r="CM41" s="374"/>
      <c r="CN41" s="167"/>
      <c r="CO41" s="375">
        <f t="shared" si="3"/>
        <v>28</v>
      </c>
      <c r="CP41" s="375"/>
      <c r="CQ41" s="374" t="str">
        <f>IF('各会計、関係団体の財政状況及び健全化判断比率'!BS14="","",'各会計、関係団体の財政状況及び健全化判断比率'!BS14)</f>
        <v>くしびきふるさと振興公社</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f t="shared" si="3"/>
        <v>29</v>
      </c>
      <c r="CP42" s="375"/>
      <c r="CQ42" s="374" t="str">
        <f>IF('各会計、関係団体の財政状況及び健全化判断比率'!BS15="","",'各会計、関係団体の財政状況及び健全化判断比率'!BS15)</f>
        <v>月山あさひ振興公社</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f t="shared" si="3"/>
        <v>30</v>
      </c>
      <c r="CP43" s="375"/>
      <c r="CQ43" s="374" t="str">
        <f>IF('各会計、関係団体の財政状況及び健全化判断比率'!BS16="","",'各会計、関係団体の財政状況及び健全化判断比率'!BS16)</f>
        <v>クアポリス温海</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80" zoomScaleNormal="8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197</v>
      </c>
      <c r="DI1" s="734"/>
      <c r="DJ1" s="734"/>
      <c r="DK1" s="734"/>
      <c r="DL1" s="734"/>
      <c r="DM1" s="734"/>
      <c r="DN1" s="735"/>
      <c r="DP1" s="733" t="s">
        <v>198</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200</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201</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202</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203</v>
      </c>
      <c r="S4" s="681"/>
      <c r="T4" s="681"/>
      <c r="U4" s="681"/>
      <c r="V4" s="681"/>
      <c r="W4" s="681"/>
      <c r="X4" s="681"/>
      <c r="Y4" s="682"/>
      <c r="Z4" s="680" t="s">
        <v>204</v>
      </c>
      <c r="AA4" s="681"/>
      <c r="AB4" s="681"/>
      <c r="AC4" s="682"/>
      <c r="AD4" s="680" t="s">
        <v>205</v>
      </c>
      <c r="AE4" s="681"/>
      <c r="AF4" s="681"/>
      <c r="AG4" s="681"/>
      <c r="AH4" s="681"/>
      <c r="AI4" s="681"/>
      <c r="AJ4" s="681"/>
      <c r="AK4" s="682"/>
      <c r="AL4" s="680" t="s">
        <v>204</v>
      </c>
      <c r="AM4" s="681"/>
      <c r="AN4" s="681"/>
      <c r="AO4" s="682"/>
      <c r="AP4" s="736" t="s">
        <v>206</v>
      </c>
      <c r="AQ4" s="736"/>
      <c r="AR4" s="736"/>
      <c r="AS4" s="736"/>
      <c r="AT4" s="736"/>
      <c r="AU4" s="736"/>
      <c r="AV4" s="736"/>
      <c r="AW4" s="736"/>
      <c r="AX4" s="736"/>
      <c r="AY4" s="736"/>
      <c r="AZ4" s="736"/>
      <c r="BA4" s="736"/>
      <c r="BB4" s="736"/>
      <c r="BC4" s="736"/>
      <c r="BD4" s="736"/>
      <c r="BE4" s="736"/>
      <c r="BF4" s="736"/>
      <c r="BG4" s="736" t="s">
        <v>207</v>
      </c>
      <c r="BH4" s="736"/>
      <c r="BI4" s="736"/>
      <c r="BJ4" s="736"/>
      <c r="BK4" s="736"/>
      <c r="BL4" s="736"/>
      <c r="BM4" s="736"/>
      <c r="BN4" s="736"/>
      <c r="BO4" s="736" t="s">
        <v>204</v>
      </c>
      <c r="BP4" s="736"/>
      <c r="BQ4" s="736"/>
      <c r="BR4" s="736"/>
      <c r="BS4" s="736" t="s">
        <v>208</v>
      </c>
      <c r="BT4" s="736"/>
      <c r="BU4" s="736"/>
      <c r="BV4" s="736"/>
      <c r="BW4" s="736"/>
      <c r="BX4" s="736"/>
      <c r="BY4" s="736"/>
      <c r="BZ4" s="736"/>
      <c r="CA4" s="736"/>
      <c r="CB4" s="736"/>
      <c r="CD4" s="725" t="s">
        <v>209</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210</v>
      </c>
      <c r="C5" s="708"/>
      <c r="D5" s="708"/>
      <c r="E5" s="708"/>
      <c r="F5" s="708"/>
      <c r="G5" s="708"/>
      <c r="H5" s="708"/>
      <c r="I5" s="708"/>
      <c r="J5" s="708"/>
      <c r="K5" s="708"/>
      <c r="L5" s="708"/>
      <c r="M5" s="708"/>
      <c r="N5" s="708"/>
      <c r="O5" s="708"/>
      <c r="P5" s="708"/>
      <c r="Q5" s="709"/>
      <c r="R5" s="670">
        <v>14656229</v>
      </c>
      <c r="S5" s="671"/>
      <c r="T5" s="671"/>
      <c r="U5" s="671"/>
      <c r="V5" s="671"/>
      <c r="W5" s="671"/>
      <c r="X5" s="671"/>
      <c r="Y5" s="718"/>
      <c r="Z5" s="731">
        <v>20.3</v>
      </c>
      <c r="AA5" s="731"/>
      <c r="AB5" s="731"/>
      <c r="AC5" s="731"/>
      <c r="AD5" s="732">
        <v>13855045</v>
      </c>
      <c r="AE5" s="732"/>
      <c r="AF5" s="732"/>
      <c r="AG5" s="732"/>
      <c r="AH5" s="732"/>
      <c r="AI5" s="732"/>
      <c r="AJ5" s="732"/>
      <c r="AK5" s="732"/>
      <c r="AL5" s="719">
        <v>36.700000000000003</v>
      </c>
      <c r="AM5" s="688"/>
      <c r="AN5" s="688"/>
      <c r="AO5" s="720"/>
      <c r="AP5" s="707" t="s">
        <v>211</v>
      </c>
      <c r="AQ5" s="708"/>
      <c r="AR5" s="708"/>
      <c r="AS5" s="708"/>
      <c r="AT5" s="708"/>
      <c r="AU5" s="708"/>
      <c r="AV5" s="708"/>
      <c r="AW5" s="708"/>
      <c r="AX5" s="708"/>
      <c r="AY5" s="708"/>
      <c r="AZ5" s="708"/>
      <c r="BA5" s="708"/>
      <c r="BB5" s="708"/>
      <c r="BC5" s="708"/>
      <c r="BD5" s="708"/>
      <c r="BE5" s="708"/>
      <c r="BF5" s="709"/>
      <c r="BG5" s="620">
        <v>13730192</v>
      </c>
      <c r="BH5" s="621"/>
      <c r="BI5" s="621"/>
      <c r="BJ5" s="621"/>
      <c r="BK5" s="621"/>
      <c r="BL5" s="621"/>
      <c r="BM5" s="621"/>
      <c r="BN5" s="622"/>
      <c r="BO5" s="673">
        <v>93.7</v>
      </c>
      <c r="BP5" s="673"/>
      <c r="BQ5" s="673"/>
      <c r="BR5" s="673"/>
      <c r="BS5" s="674">
        <v>117618</v>
      </c>
      <c r="BT5" s="674"/>
      <c r="BU5" s="674"/>
      <c r="BV5" s="674"/>
      <c r="BW5" s="674"/>
      <c r="BX5" s="674"/>
      <c r="BY5" s="674"/>
      <c r="BZ5" s="674"/>
      <c r="CA5" s="674"/>
      <c r="CB5" s="710"/>
      <c r="CD5" s="725" t="s">
        <v>206</v>
      </c>
      <c r="CE5" s="726"/>
      <c r="CF5" s="726"/>
      <c r="CG5" s="726"/>
      <c r="CH5" s="726"/>
      <c r="CI5" s="726"/>
      <c r="CJ5" s="726"/>
      <c r="CK5" s="726"/>
      <c r="CL5" s="726"/>
      <c r="CM5" s="726"/>
      <c r="CN5" s="726"/>
      <c r="CO5" s="726"/>
      <c r="CP5" s="726"/>
      <c r="CQ5" s="727"/>
      <c r="CR5" s="725" t="s">
        <v>212</v>
      </c>
      <c r="CS5" s="726"/>
      <c r="CT5" s="726"/>
      <c r="CU5" s="726"/>
      <c r="CV5" s="726"/>
      <c r="CW5" s="726"/>
      <c r="CX5" s="726"/>
      <c r="CY5" s="727"/>
      <c r="CZ5" s="725" t="s">
        <v>204</v>
      </c>
      <c r="DA5" s="726"/>
      <c r="DB5" s="726"/>
      <c r="DC5" s="727"/>
      <c r="DD5" s="725" t="s">
        <v>213</v>
      </c>
      <c r="DE5" s="726"/>
      <c r="DF5" s="726"/>
      <c r="DG5" s="726"/>
      <c r="DH5" s="726"/>
      <c r="DI5" s="726"/>
      <c r="DJ5" s="726"/>
      <c r="DK5" s="726"/>
      <c r="DL5" s="726"/>
      <c r="DM5" s="726"/>
      <c r="DN5" s="726"/>
      <c r="DO5" s="726"/>
      <c r="DP5" s="727"/>
      <c r="DQ5" s="725" t="s">
        <v>214</v>
      </c>
      <c r="DR5" s="726"/>
      <c r="DS5" s="726"/>
      <c r="DT5" s="726"/>
      <c r="DU5" s="726"/>
      <c r="DV5" s="726"/>
      <c r="DW5" s="726"/>
      <c r="DX5" s="726"/>
      <c r="DY5" s="726"/>
      <c r="DZ5" s="726"/>
      <c r="EA5" s="726"/>
      <c r="EB5" s="726"/>
      <c r="EC5" s="727"/>
    </row>
    <row r="6" spans="2:143" ht="11.25" customHeight="1">
      <c r="B6" s="617" t="s">
        <v>215</v>
      </c>
      <c r="C6" s="618"/>
      <c r="D6" s="618"/>
      <c r="E6" s="618"/>
      <c r="F6" s="618"/>
      <c r="G6" s="618"/>
      <c r="H6" s="618"/>
      <c r="I6" s="618"/>
      <c r="J6" s="618"/>
      <c r="K6" s="618"/>
      <c r="L6" s="618"/>
      <c r="M6" s="618"/>
      <c r="N6" s="618"/>
      <c r="O6" s="618"/>
      <c r="P6" s="618"/>
      <c r="Q6" s="619"/>
      <c r="R6" s="620">
        <v>551597</v>
      </c>
      <c r="S6" s="621"/>
      <c r="T6" s="621"/>
      <c r="U6" s="621"/>
      <c r="V6" s="621"/>
      <c r="W6" s="621"/>
      <c r="X6" s="621"/>
      <c r="Y6" s="622"/>
      <c r="Z6" s="673">
        <v>0.8</v>
      </c>
      <c r="AA6" s="673"/>
      <c r="AB6" s="673"/>
      <c r="AC6" s="673"/>
      <c r="AD6" s="674">
        <v>551597</v>
      </c>
      <c r="AE6" s="674"/>
      <c r="AF6" s="674"/>
      <c r="AG6" s="674"/>
      <c r="AH6" s="674"/>
      <c r="AI6" s="674"/>
      <c r="AJ6" s="674"/>
      <c r="AK6" s="674"/>
      <c r="AL6" s="643">
        <v>1.5</v>
      </c>
      <c r="AM6" s="675"/>
      <c r="AN6" s="675"/>
      <c r="AO6" s="676"/>
      <c r="AP6" s="617" t="s">
        <v>216</v>
      </c>
      <c r="AQ6" s="618"/>
      <c r="AR6" s="618"/>
      <c r="AS6" s="618"/>
      <c r="AT6" s="618"/>
      <c r="AU6" s="618"/>
      <c r="AV6" s="618"/>
      <c r="AW6" s="618"/>
      <c r="AX6" s="618"/>
      <c r="AY6" s="618"/>
      <c r="AZ6" s="618"/>
      <c r="BA6" s="618"/>
      <c r="BB6" s="618"/>
      <c r="BC6" s="618"/>
      <c r="BD6" s="618"/>
      <c r="BE6" s="618"/>
      <c r="BF6" s="619"/>
      <c r="BG6" s="620">
        <v>13730192</v>
      </c>
      <c r="BH6" s="621"/>
      <c r="BI6" s="621"/>
      <c r="BJ6" s="621"/>
      <c r="BK6" s="621"/>
      <c r="BL6" s="621"/>
      <c r="BM6" s="621"/>
      <c r="BN6" s="622"/>
      <c r="BO6" s="673">
        <v>93.7</v>
      </c>
      <c r="BP6" s="673"/>
      <c r="BQ6" s="673"/>
      <c r="BR6" s="673"/>
      <c r="BS6" s="674">
        <v>117618</v>
      </c>
      <c r="BT6" s="674"/>
      <c r="BU6" s="674"/>
      <c r="BV6" s="674"/>
      <c r="BW6" s="674"/>
      <c r="BX6" s="674"/>
      <c r="BY6" s="674"/>
      <c r="BZ6" s="674"/>
      <c r="CA6" s="674"/>
      <c r="CB6" s="710"/>
      <c r="CD6" s="677" t="s">
        <v>217</v>
      </c>
      <c r="CE6" s="678"/>
      <c r="CF6" s="678"/>
      <c r="CG6" s="678"/>
      <c r="CH6" s="678"/>
      <c r="CI6" s="678"/>
      <c r="CJ6" s="678"/>
      <c r="CK6" s="678"/>
      <c r="CL6" s="678"/>
      <c r="CM6" s="678"/>
      <c r="CN6" s="678"/>
      <c r="CO6" s="678"/>
      <c r="CP6" s="678"/>
      <c r="CQ6" s="679"/>
      <c r="CR6" s="620">
        <v>391820</v>
      </c>
      <c r="CS6" s="621"/>
      <c r="CT6" s="621"/>
      <c r="CU6" s="621"/>
      <c r="CV6" s="621"/>
      <c r="CW6" s="621"/>
      <c r="CX6" s="621"/>
      <c r="CY6" s="622"/>
      <c r="CZ6" s="673">
        <v>0.6</v>
      </c>
      <c r="DA6" s="673"/>
      <c r="DB6" s="673"/>
      <c r="DC6" s="673"/>
      <c r="DD6" s="626" t="s">
        <v>218</v>
      </c>
      <c r="DE6" s="621"/>
      <c r="DF6" s="621"/>
      <c r="DG6" s="621"/>
      <c r="DH6" s="621"/>
      <c r="DI6" s="621"/>
      <c r="DJ6" s="621"/>
      <c r="DK6" s="621"/>
      <c r="DL6" s="621"/>
      <c r="DM6" s="621"/>
      <c r="DN6" s="621"/>
      <c r="DO6" s="621"/>
      <c r="DP6" s="622"/>
      <c r="DQ6" s="626">
        <v>391788</v>
      </c>
      <c r="DR6" s="621"/>
      <c r="DS6" s="621"/>
      <c r="DT6" s="621"/>
      <c r="DU6" s="621"/>
      <c r="DV6" s="621"/>
      <c r="DW6" s="621"/>
      <c r="DX6" s="621"/>
      <c r="DY6" s="621"/>
      <c r="DZ6" s="621"/>
      <c r="EA6" s="621"/>
      <c r="EB6" s="621"/>
      <c r="EC6" s="656"/>
    </row>
    <row r="7" spans="2:143" ht="11.25" customHeight="1">
      <c r="B7" s="617" t="s">
        <v>219</v>
      </c>
      <c r="C7" s="618"/>
      <c r="D7" s="618"/>
      <c r="E7" s="618"/>
      <c r="F7" s="618"/>
      <c r="G7" s="618"/>
      <c r="H7" s="618"/>
      <c r="I7" s="618"/>
      <c r="J7" s="618"/>
      <c r="K7" s="618"/>
      <c r="L7" s="618"/>
      <c r="M7" s="618"/>
      <c r="N7" s="618"/>
      <c r="O7" s="618"/>
      <c r="P7" s="618"/>
      <c r="Q7" s="619"/>
      <c r="R7" s="620">
        <v>18621</v>
      </c>
      <c r="S7" s="621"/>
      <c r="T7" s="621"/>
      <c r="U7" s="621"/>
      <c r="V7" s="621"/>
      <c r="W7" s="621"/>
      <c r="X7" s="621"/>
      <c r="Y7" s="622"/>
      <c r="Z7" s="673">
        <v>0</v>
      </c>
      <c r="AA7" s="673"/>
      <c r="AB7" s="673"/>
      <c r="AC7" s="673"/>
      <c r="AD7" s="674">
        <v>18621</v>
      </c>
      <c r="AE7" s="674"/>
      <c r="AF7" s="674"/>
      <c r="AG7" s="674"/>
      <c r="AH7" s="674"/>
      <c r="AI7" s="674"/>
      <c r="AJ7" s="674"/>
      <c r="AK7" s="674"/>
      <c r="AL7" s="643">
        <v>0</v>
      </c>
      <c r="AM7" s="675"/>
      <c r="AN7" s="675"/>
      <c r="AO7" s="676"/>
      <c r="AP7" s="617" t="s">
        <v>220</v>
      </c>
      <c r="AQ7" s="618"/>
      <c r="AR7" s="618"/>
      <c r="AS7" s="618"/>
      <c r="AT7" s="618"/>
      <c r="AU7" s="618"/>
      <c r="AV7" s="618"/>
      <c r="AW7" s="618"/>
      <c r="AX7" s="618"/>
      <c r="AY7" s="618"/>
      <c r="AZ7" s="618"/>
      <c r="BA7" s="618"/>
      <c r="BB7" s="618"/>
      <c r="BC7" s="618"/>
      <c r="BD7" s="618"/>
      <c r="BE7" s="618"/>
      <c r="BF7" s="619"/>
      <c r="BG7" s="620">
        <v>6082544</v>
      </c>
      <c r="BH7" s="621"/>
      <c r="BI7" s="621"/>
      <c r="BJ7" s="621"/>
      <c r="BK7" s="621"/>
      <c r="BL7" s="621"/>
      <c r="BM7" s="621"/>
      <c r="BN7" s="622"/>
      <c r="BO7" s="673">
        <v>41.5</v>
      </c>
      <c r="BP7" s="673"/>
      <c r="BQ7" s="673"/>
      <c r="BR7" s="673"/>
      <c r="BS7" s="674">
        <v>117618</v>
      </c>
      <c r="BT7" s="674"/>
      <c r="BU7" s="674"/>
      <c r="BV7" s="674"/>
      <c r="BW7" s="674"/>
      <c r="BX7" s="674"/>
      <c r="BY7" s="674"/>
      <c r="BZ7" s="674"/>
      <c r="CA7" s="674"/>
      <c r="CB7" s="710"/>
      <c r="CD7" s="657" t="s">
        <v>221</v>
      </c>
      <c r="CE7" s="654"/>
      <c r="CF7" s="654"/>
      <c r="CG7" s="654"/>
      <c r="CH7" s="654"/>
      <c r="CI7" s="654"/>
      <c r="CJ7" s="654"/>
      <c r="CK7" s="654"/>
      <c r="CL7" s="654"/>
      <c r="CM7" s="654"/>
      <c r="CN7" s="654"/>
      <c r="CO7" s="654"/>
      <c r="CP7" s="654"/>
      <c r="CQ7" s="655"/>
      <c r="CR7" s="620">
        <v>10561705</v>
      </c>
      <c r="CS7" s="621"/>
      <c r="CT7" s="621"/>
      <c r="CU7" s="621"/>
      <c r="CV7" s="621"/>
      <c r="CW7" s="621"/>
      <c r="CX7" s="621"/>
      <c r="CY7" s="622"/>
      <c r="CZ7" s="673">
        <v>15.5</v>
      </c>
      <c r="DA7" s="673"/>
      <c r="DB7" s="673"/>
      <c r="DC7" s="673"/>
      <c r="DD7" s="626">
        <v>2942222</v>
      </c>
      <c r="DE7" s="621"/>
      <c r="DF7" s="621"/>
      <c r="DG7" s="621"/>
      <c r="DH7" s="621"/>
      <c r="DI7" s="621"/>
      <c r="DJ7" s="621"/>
      <c r="DK7" s="621"/>
      <c r="DL7" s="621"/>
      <c r="DM7" s="621"/>
      <c r="DN7" s="621"/>
      <c r="DO7" s="621"/>
      <c r="DP7" s="622"/>
      <c r="DQ7" s="626">
        <v>6858716</v>
      </c>
      <c r="DR7" s="621"/>
      <c r="DS7" s="621"/>
      <c r="DT7" s="621"/>
      <c r="DU7" s="621"/>
      <c r="DV7" s="621"/>
      <c r="DW7" s="621"/>
      <c r="DX7" s="621"/>
      <c r="DY7" s="621"/>
      <c r="DZ7" s="621"/>
      <c r="EA7" s="621"/>
      <c r="EB7" s="621"/>
      <c r="EC7" s="656"/>
    </row>
    <row r="8" spans="2:143" ht="11.25" customHeight="1">
      <c r="B8" s="617" t="s">
        <v>222</v>
      </c>
      <c r="C8" s="618"/>
      <c r="D8" s="618"/>
      <c r="E8" s="618"/>
      <c r="F8" s="618"/>
      <c r="G8" s="618"/>
      <c r="H8" s="618"/>
      <c r="I8" s="618"/>
      <c r="J8" s="618"/>
      <c r="K8" s="618"/>
      <c r="L8" s="618"/>
      <c r="M8" s="618"/>
      <c r="N8" s="618"/>
      <c r="O8" s="618"/>
      <c r="P8" s="618"/>
      <c r="Q8" s="619"/>
      <c r="R8" s="620">
        <v>29548</v>
      </c>
      <c r="S8" s="621"/>
      <c r="T8" s="621"/>
      <c r="U8" s="621"/>
      <c r="V8" s="621"/>
      <c r="W8" s="621"/>
      <c r="X8" s="621"/>
      <c r="Y8" s="622"/>
      <c r="Z8" s="673">
        <v>0</v>
      </c>
      <c r="AA8" s="673"/>
      <c r="AB8" s="673"/>
      <c r="AC8" s="673"/>
      <c r="AD8" s="674">
        <v>29548</v>
      </c>
      <c r="AE8" s="674"/>
      <c r="AF8" s="674"/>
      <c r="AG8" s="674"/>
      <c r="AH8" s="674"/>
      <c r="AI8" s="674"/>
      <c r="AJ8" s="674"/>
      <c r="AK8" s="674"/>
      <c r="AL8" s="643">
        <v>0.1</v>
      </c>
      <c r="AM8" s="675"/>
      <c r="AN8" s="675"/>
      <c r="AO8" s="676"/>
      <c r="AP8" s="617" t="s">
        <v>223</v>
      </c>
      <c r="AQ8" s="618"/>
      <c r="AR8" s="618"/>
      <c r="AS8" s="618"/>
      <c r="AT8" s="618"/>
      <c r="AU8" s="618"/>
      <c r="AV8" s="618"/>
      <c r="AW8" s="618"/>
      <c r="AX8" s="618"/>
      <c r="AY8" s="618"/>
      <c r="AZ8" s="618"/>
      <c r="BA8" s="618"/>
      <c r="BB8" s="618"/>
      <c r="BC8" s="618"/>
      <c r="BD8" s="618"/>
      <c r="BE8" s="618"/>
      <c r="BF8" s="619"/>
      <c r="BG8" s="620">
        <v>225197</v>
      </c>
      <c r="BH8" s="621"/>
      <c r="BI8" s="621"/>
      <c r="BJ8" s="621"/>
      <c r="BK8" s="621"/>
      <c r="BL8" s="621"/>
      <c r="BM8" s="621"/>
      <c r="BN8" s="622"/>
      <c r="BO8" s="673">
        <v>1.5</v>
      </c>
      <c r="BP8" s="673"/>
      <c r="BQ8" s="673"/>
      <c r="BR8" s="673"/>
      <c r="BS8" s="626" t="s">
        <v>224</v>
      </c>
      <c r="BT8" s="621"/>
      <c r="BU8" s="621"/>
      <c r="BV8" s="621"/>
      <c r="BW8" s="621"/>
      <c r="BX8" s="621"/>
      <c r="BY8" s="621"/>
      <c r="BZ8" s="621"/>
      <c r="CA8" s="621"/>
      <c r="CB8" s="656"/>
      <c r="CD8" s="657" t="s">
        <v>225</v>
      </c>
      <c r="CE8" s="654"/>
      <c r="CF8" s="654"/>
      <c r="CG8" s="654"/>
      <c r="CH8" s="654"/>
      <c r="CI8" s="654"/>
      <c r="CJ8" s="654"/>
      <c r="CK8" s="654"/>
      <c r="CL8" s="654"/>
      <c r="CM8" s="654"/>
      <c r="CN8" s="654"/>
      <c r="CO8" s="654"/>
      <c r="CP8" s="654"/>
      <c r="CQ8" s="655"/>
      <c r="CR8" s="620">
        <v>21487249</v>
      </c>
      <c r="CS8" s="621"/>
      <c r="CT8" s="621"/>
      <c r="CU8" s="621"/>
      <c r="CV8" s="621"/>
      <c r="CW8" s="621"/>
      <c r="CX8" s="621"/>
      <c r="CY8" s="622"/>
      <c r="CZ8" s="673">
        <v>31.6</v>
      </c>
      <c r="DA8" s="673"/>
      <c r="DB8" s="673"/>
      <c r="DC8" s="673"/>
      <c r="DD8" s="626">
        <v>544242</v>
      </c>
      <c r="DE8" s="621"/>
      <c r="DF8" s="621"/>
      <c r="DG8" s="621"/>
      <c r="DH8" s="621"/>
      <c r="DI8" s="621"/>
      <c r="DJ8" s="621"/>
      <c r="DK8" s="621"/>
      <c r="DL8" s="621"/>
      <c r="DM8" s="621"/>
      <c r="DN8" s="621"/>
      <c r="DO8" s="621"/>
      <c r="DP8" s="622"/>
      <c r="DQ8" s="626">
        <v>10736782</v>
      </c>
      <c r="DR8" s="621"/>
      <c r="DS8" s="621"/>
      <c r="DT8" s="621"/>
      <c r="DU8" s="621"/>
      <c r="DV8" s="621"/>
      <c r="DW8" s="621"/>
      <c r="DX8" s="621"/>
      <c r="DY8" s="621"/>
      <c r="DZ8" s="621"/>
      <c r="EA8" s="621"/>
      <c r="EB8" s="621"/>
      <c r="EC8" s="656"/>
    </row>
    <row r="9" spans="2:143" ht="11.25" customHeight="1">
      <c r="B9" s="617" t="s">
        <v>226</v>
      </c>
      <c r="C9" s="618"/>
      <c r="D9" s="618"/>
      <c r="E9" s="618"/>
      <c r="F9" s="618"/>
      <c r="G9" s="618"/>
      <c r="H9" s="618"/>
      <c r="I9" s="618"/>
      <c r="J9" s="618"/>
      <c r="K9" s="618"/>
      <c r="L9" s="618"/>
      <c r="M9" s="618"/>
      <c r="N9" s="618"/>
      <c r="O9" s="618"/>
      <c r="P9" s="618"/>
      <c r="Q9" s="619"/>
      <c r="R9" s="620">
        <v>15180</v>
      </c>
      <c r="S9" s="621"/>
      <c r="T9" s="621"/>
      <c r="U9" s="621"/>
      <c r="V9" s="621"/>
      <c r="W9" s="621"/>
      <c r="X9" s="621"/>
      <c r="Y9" s="622"/>
      <c r="Z9" s="673">
        <v>0</v>
      </c>
      <c r="AA9" s="673"/>
      <c r="AB9" s="673"/>
      <c r="AC9" s="673"/>
      <c r="AD9" s="674">
        <v>15180</v>
      </c>
      <c r="AE9" s="674"/>
      <c r="AF9" s="674"/>
      <c r="AG9" s="674"/>
      <c r="AH9" s="674"/>
      <c r="AI9" s="674"/>
      <c r="AJ9" s="674"/>
      <c r="AK9" s="674"/>
      <c r="AL9" s="643">
        <v>0</v>
      </c>
      <c r="AM9" s="675"/>
      <c r="AN9" s="675"/>
      <c r="AO9" s="676"/>
      <c r="AP9" s="617" t="s">
        <v>227</v>
      </c>
      <c r="AQ9" s="618"/>
      <c r="AR9" s="618"/>
      <c r="AS9" s="618"/>
      <c r="AT9" s="618"/>
      <c r="AU9" s="618"/>
      <c r="AV9" s="618"/>
      <c r="AW9" s="618"/>
      <c r="AX9" s="618"/>
      <c r="AY9" s="618"/>
      <c r="AZ9" s="618"/>
      <c r="BA9" s="618"/>
      <c r="BB9" s="618"/>
      <c r="BC9" s="618"/>
      <c r="BD9" s="618"/>
      <c r="BE9" s="618"/>
      <c r="BF9" s="619"/>
      <c r="BG9" s="620">
        <v>4946700</v>
      </c>
      <c r="BH9" s="621"/>
      <c r="BI9" s="621"/>
      <c r="BJ9" s="621"/>
      <c r="BK9" s="621"/>
      <c r="BL9" s="621"/>
      <c r="BM9" s="621"/>
      <c r="BN9" s="622"/>
      <c r="BO9" s="673">
        <v>33.799999999999997</v>
      </c>
      <c r="BP9" s="673"/>
      <c r="BQ9" s="673"/>
      <c r="BR9" s="673"/>
      <c r="BS9" s="626" t="s">
        <v>224</v>
      </c>
      <c r="BT9" s="621"/>
      <c r="BU9" s="621"/>
      <c r="BV9" s="621"/>
      <c r="BW9" s="621"/>
      <c r="BX9" s="621"/>
      <c r="BY9" s="621"/>
      <c r="BZ9" s="621"/>
      <c r="CA9" s="621"/>
      <c r="CB9" s="656"/>
      <c r="CD9" s="657" t="s">
        <v>228</v>
      </c>
      <c r="CE9" s="654"/>
      <c r="CF9" s="654"/>
      <c r="CG9" s="654"/>
      <c r="CH9" s="654"/>
      <c r="CI9" s="654"/>
      <c r="CJ9" s="654"/>
      <c r="CK9" s="654"/>
      <c r="CL9" s="654"/>
      <c r="CM9" s="654"/>
      <c r="CN9" s="654"/>
      <c r="CO9" s="654"/>
      <c r="CP9" s="654"/>
      <c r="CQ9" s="655"/>
      <c r="CR9" s="620">
        <v>4599809</v>
      </c>
      <c r="CS9" s="621"/>
      <c r="CT9" s="621"/>
      <c r="CU9" s="621"/>
      <c r="CV9" s="621"/>
      <c r="CW9" s="621"/>
      <c r="CX9" s="621"/>
      <c r="CY9" s="622"/>
      <c r="CZ9" s="673">
        <v>6.8</v>
      </c>
      <c r="DA9" s="673"/>
      <c r="DB9" s="673"/>
      <c r="DC9" s="673"/>
      <c r="DD9" s="626">
        <v>323743</v>
      </c>
      <c r="DE9" s="621"/>
      <c r="DF9" s="621"/>
      <c r="DG9" s="621"/>
      <c r="DH9" s="621"/>
      <c r="DI9" s="621"/>
      <c r="DJ9" s="621"/>
      <c r="DK9" s="621"/>
      <c r="DL9" s="621"/>
      <c r="DM9" s="621"/>
      <c r="DN9" s="621"/>
      <c r="DO9" s="621"/>
      <c r="DP9" s="622"/>
      <c r="DQ9" s="626">
        <v>3770959</v>
      </c>
      <c r="DR9" s="621"/>
      <c r="DS9" s="621"/>
      <c r="DT9" s="621"/>
      <c r="DU9" s="621"/>
      <c r="DV9" s="621"/>
      <c r="DW9" s="621"/>
      <c r="DX9" s="621"/>
      <c r="DY9" s="621"/>
      <c r="DZ9" s="621"/>
      <c r="EA9" s="621"/>
      <c r="EB9" s="621"/>
      <c r="EC9" s="656"/>
    </row>
    <row r="10" spans="2:143" ht="11.25" customHeight="1">
      <c r="B10" s="617" t="s">
        <v>229</v>
      </c>
      <c r="C10" s="618"/>
      <c r="D10" s="618"/>
      <c r="E10" s="618"/>
      <c r="F10" s="618"/>
      <c r="G10" s="618"/>
      <c r="H10" s="618"/>
      <c r="I10" s="618"/>
      <c r="J10" s="618"/>
      <c r="K10" s="618"/>
      <c r="L10" s="618"/>
      <c r="M10" s="618"/>
      <c r="N10" s="618"/>
      <c r="O10" s="618"/>
      <c r="P10" s="618"/>
      <c r="Q10" s="619"/>
      <c r="R10" s="620">
        <v>2190234</v>
      </c>
      <c r="S10" s="621"/>
      <c r="T10" s="621"/>
      <c r="U10" s="621"/>
      <c r="V10" s="621"/>
      <c r="W10" s="621"/>
      <c r="X10" s="621"/>
      <c r="Y10" s="622"/>
      <c r="Z10" s="673">
        <v>3</v>
      </c>
      <c r="AA10" s="673"/>
      <c r="AB10" s="673"/>
      <c r="AC10" s="673"/>
      <c r="AD10" s="674">
        <v>2190234</v>
      </c>
      <c r="AE10" s="674"/>
      <c r="AF10" s="674"/>
      <c r="AG10" s="674"/>
      <c r="AH10" s="674"/>
      <c r="AI10" s="674"/>
      <c r="AJ10" s="674"/>
      <c r="AK10" s="674"/>
      <c r="AL10" s="643">
        <v>5.8</v>
      </c>
      <c r="AM10" s="675"/>
      <c r="AN10" s="675"/>
      <c r="AO10" s="676"/>
      <c r="AP10" s="617" t="s">
        <v>230</v>
      </c>
      <c r="AQ10" s="618"/>
      <c r="AR10" s="618"/>
      <c r="AS10" s="618"/>
      <c r="AT10" s="618"/>
      <c r="AU10" s="618"/>
      <c r="AV10" s="618"/>
      <c r="AW10" s="618"/>
      <c r="AX10" s="618"/>
      <c r="AY10" s="618"/>
      <c r="AZ10" s="618"/>
      <c r="BA10" s="618"/>
      <c r="BB10" s="618"/>
      <c r="BC10" s="618"/>
      <c r="BD10" s="618"/>
      <c r="BE10" s="618"/>
      <c r="BF10" s="619"/>
      <c r="BG10" s="620">
        <v>313632</v>
      </c>
      <c r="BH10" s="621"/>
      <c r="BI10" s="621"/>
      <c r="BJ10" s="621"/>
      <c r="BK10" s="621"/>
      <c r="BL10" s="621"/>
      <c r="BM10" s="621"/>
      <c r="BN10" s="622"/>
      <c r="BO10" s="673">
        <v>2.1</v>
      </c>
      <c r="BP10" s="673"/>
      <c r="BQ10" s="673"/>
      <c r="BR10" s="673"/>
      <c r="BS10" s="626" t="s">
        <v>224</v>
      </c>
      <c r="BT10" s="621"/>
      <c r="BU10" s="621"/>
      <c r="BV10" s="621"/>
      <c r="BW10" s="621"/>
      <c r="BX10" s="621"/>
      <c r="BY10" s="621"/>
      <c r="BZ10" s="621"/>
      <c r="CA10" s="621"/>
      <c r="CB10" s="656"/>
      <c r="CD10" s="657" t="s">
        <v>231</v>
      </c>
      <c r="CE10" s="654"/>
      <c r="CF10" s="654"/>
      <c r="CG10" s="654"/>
      <c r="CH10" s="654"/>
      <c r="CI10" s="654"/>
      <c r="CJ10" s="654"/>
      <c r="CK10" s="654"/>
      <c r="CL10" s="654"/>
      <c r="CM10" s="654"/>
      <c r="CN10" s="654"/>
      <c r="CO10" s="654"/>
      <c r="CP10" s="654"/>
      <c r="CQ10" s="655"/>
      <c r="CR10" s="620">
        <v>99133</v>
      </c>
      <c r="CS10" s="621"/>
      <c r="CT10" s="621"/>
      <c r="CU10" s="621"/>
      <c r="CV10" s="621"/>
      <c r="CW10" s="621"/>
      <c r="CX10" s="621"/>
      <c r="CY10" s="622"/>
      <c r="CZ10" s="673">
        <v>0.1</v>
      </c>
      <c r="DA10" s="673"/>
      <c r="DB10" s="673"/>
      <c r="DC10" s="673"/>
      <c r="DD10" s="626" t="s">
        <v>224</v>
      </c>
      <c r="DE10" s="621"/>
      <c r="DF10" s="621"/>
      <c r="DG10" s="621"/>
      <c r="DH10" s="621"/>
      <c r="DI10" s="621"/>
      <c r="DJ10" s="621"/>
      <c r="DK10" s="621"/>
      <c r="DL10" s="621"/>
      <c r="DM10" s="621"/>
      <c r="DN10" s="621"/>
      <c r="DO10" s="621"/>
      <c r="DP10" s="622"/>
      <c r="DQ10" s="626">
        <v>48672</v>
      </c>
      <c r="DR10" s="621"/>
      <c r="DS10" s="621"/>
      <c r="DT10" s="621"/>
      <c r="DU10" s="621"/>
      <c r="DV10" s="621"/>
      <c r="DW10" s="621"/>
      <c r="DX10" s="621"/>
      <c r="DY10" s="621"/>
      <c r="DZ10" s="621"/>
      <c r="EA10" s="621"/>
      <c r="EB10" s="621"/>
      <c r="EC10" s="656"/>
    </row>
    <row r="11" spans="2:143" ht="11.25" customHeight="1">
      <c r="B11" s="617" t="s">
        <v>232</v>
      </c>
      <c r="C11" s="618"/>
      <c r="D11" s="618"/>
      <c r="E11" s="618"/>
      <c r="F11" s="618"/>
      <c r="G11" s="618"/>
      <c r="H11" s="618"/>
      <c r="I11" s="618"/>
      <c r="J11" s="618"/>
      <c r="K11" s="618"/>
      <c r="L11" s="618"/>
      <c r="M11" s="618"/>
      <c r="N11" s="618"/>
      <c r="O11" s="618"/>
      <c r="P11" s="618"/>
      <c r="Q11" s="619"/>
      <c r="R11" s="620">
        <v>8839</v>
      </c>
      <c r="S11" s="621"/>
      <c r="T11" s="621"/>
      <c r="U11" s="621"/>
      <c r="V11" s="621"/>
      <c r="W11" s="621"/>
      <c r="X11" s="621"/>
      <c r="Y11" s="622"/>
      <c r="Z11" s="673">
        <v>0</v>
      </c>
      <c r="AA11" s="673"/>
      <c r="AB11" s="673"/>
      <c r="AC11" s="673"/>
      <c r="AD11" s="674">
        <v>8839</v>
      </c>
      <c r="AE11" s="674"/>
      <c r="AF11" s="674"/>
      <c r="AG11" s="674"/>
      <c r="AH11" s="674"/>
      <c r="AI11" s="674"/>
      <c r="AJ11" s="674"/>
      <c r="AK11" s="674"/>
      <c r="AL11" s="643">
        <v>0</v>
      </c>
      <c r="AM11" s="675"/>
      <c r="AN11" s="675"/>
      <c r="AO11" s="676"/>
      <c r="AP11" s="617" t="s">
        <v>233</v>
      </c>
      <c r="AQ11" s="618"/>
      <c r="AR11" s="618"/>
      <c r="AS11" s="618"/>
      <c r="AT11" s="618"/>
      <c r="AU11" s="618"/>
      <c r="AV11" s="618"/>
      <c r="AW11" s="618"/>
      <c r="AX11" s="618"/>
      <c r="AY11" s="618"/>
      <c r="AZ11" s="618"/>
      <c r="BA11" s="618"/>
      <c r="BB11" s="618"/>
      <c r="BC11" s="618"/>
      <c r="BD11" s="618"/>
      <c r="BE11" s="618"/>
      <c r="BF11" s="619"/>
      <c r="BG11" s="620">
        <v>597015</v>
      </c>
      <c r="BH11" s="621"/>
      <c r="BI11" s="621"/>
      <c r="BJ11" s="621"/>
      <c r="BK11" s="621"/>
      <c r="BL11" s="621"/>
      <c r="BM11" s="621"/>
      <c r="BN11" s="622"/>
      <c r="BO11" s="673">
        <v>4.0999999999999996</v>
      </c>
      <c r="BP11" s="673"/>
      <c r="BQ11" s="673"/>
      <c r="BR11" s="673"/>
      <c r="BS11" s="626">
        <v>117618</v>
      </c>
      <c r="BT11" s="621"/>
      <c r="BU11" s="621"/>
      <c r="BV11" s="621"/>
      <c r="BW11" s="621"/>
      <c r="BX11" s="621"/>
      <c r="BY11" s="621"/>
      <c r="BZ11" s="621"/>
      <c r="CA11" s="621"/>
      <c r="CB11" s="656"/>
      <c r="CD11" s="657" t="s">
        <v>234</v>
      </c>
      <c r="CE11" s="654"/>
      <c r="CF11" s="654"/>
      <c r="CG11" s="654"/>
      <c r="CH11" s="654"/>
      <c r="CI11" s="654"/>
      <c r="CJ11" s="654"/>
      <c r="CK11" s="654"/>
      <c r="CL11" s="654"/>
      <c r="CM11" s="654"/>
      <c r="CN11" s="654"/>
      <c r="CO11" s="654"/>
      <c r="CP11" s="654"/>
      <c r="CQ11" s="655"/>
      <c r="CR11" s="620">
        <v>4079746</v>
      </c>
      <c r="CS11" s="621"/>
      <c r="CT11" s="621"/>
      <c r="CU11" s="621"/>
      <c r="CV11" s="621"/>
      <c r="CW11" s="621"/>
      <c r="CX11" s="621"/>
      <c r="CY11" s="622"/>
      <c r="CZ11" s="673">
        <v>6</v>
      </c>
      <c r="DA11" s="673"/>
      <c r="DB11" s="673"/>
      <c r="DC11" s="673"/>
      <c r="DD11" s="626">
        <v>650162</v>
      </c>
      <c r="DE11" s="621"/>
      <c r="DF11" s="621"/>
      <c r="DG11" s="621"/>
      <c r="DH11" s="621"/>
      <c r="DI11" s="621"/>
      <c r="DJ11" s="621"/>
      <c r="DK11" s="621"/>
      <c r="DL11" s="621"/>
      <c r="DM11" s="621"/>
      <c r="DN11" s="621"/>
      <c r="DO11" s="621"/>
      <c r="DP11" s="622"/>
      <c r="DQ11" s="626">
        <v>2092691</v>
      </c>
      <c r="DR11" s="621"/>
      <c r="DS11" s="621"/>
      <c r="DT11" s="621"/>
      <c r="DU11" s="621"/>
      <c r="DV11" s="621"/>
      <c r="DW11" s="621"/>
      <c r="DX11" s="621"/>
      <c r="DY11" s="621"/>
      <c r="DZ11" s="621"/>
      <c r="EA11" s="621"/>
      <c r="EB11" s="621"/>
      <c r="EC11" s="656"/>
    </row>
    <row r="12" spans="2:143" ht="11.25" customHeight="1">
      <c r="B12" s="617" t="s">
        <v>235</v>
      </c>
      <c r="C12" s="618"/>
      <c r="D12" s="618"/>
      <c r="E12" s="618"/>
      <c r="F12" s="618"/>
      <c r="G12" s="618"/>
      <c r="H12" s="618"/>
      <c r="I12" s="618"/>
      <c r="J12" s="618"/>
      <c r="K12" s="618"/>
      <c r="L12" s="618"/>
      <c r="M12" s="618"/>
      <c r="N12" s="618"/>
      <c r="O12" s="618"/>
      <c r="P12" s="618"/>
      <c r="Q12" s="619"/>
      <c r="R12" s="620" t="s">
        <v>224</v>
      </c>
      <c r="S12" s="621"/>
      <c r="T12" s="621"/>
      <c r="U12" s="621"/>
      <c r="V12" s="621"/>
      <c r="W12" s="621"/>
      <c r="X12" s="621"/>
      <c r="Y12" s="622"/>
      <c r="Z12" s="673" t="s">
        <v>224</v>
      </c>
      <c r="AA12" s="673"/>
      <c r="AB12" s="673"/>
      <c r="AC12" s="673"/>
      <c r="AD12" s="674" t="s">
        <v>224</v>
      </c>
      <c r="AE12" s="674"/>
      <c r="AF12" s="674"/>
      <c r="AG12" s="674"/>
      <c r="AH12" s="674"/>
      <c r="AI12" s="674"/>
      <c r="AJ12" s="674"/>
      <c r="AK12" s="674"/>
      <c r="AL12" s="643" t="s">
        <v>224</v>
      </c>
      <c r="AM12" s="675"/>
      <c r="AN12" s="675"/>
      <c r="AO12" s="676"/>
      <c r="AP12" s="617" t="s">
        <v>236</v>
      </c>
      <c r="AQ12" s="618"/>
      <c r="AR12" s="618"/>
      <c r="AS12" s="618"/>
      <c r="AT12" s="618"/>
      <c r="AU12" s="618"/>
      <c r="AV12" s="618"/>
      <c r="AW12" s="618"/>
      <c r="AX12" s="618"/>
      <c r="AY12" s="618"/>
      <c r="AZ12" s="618"/>
      <c r="BA12" s="618"/>
      <c r="BB12" s="618"/>
      <c r="BC12" s="618"/>
      <c r="BD12" s="618"/>
      <c r="BE12" s="618"/>
      <c r="BF12" s="619"/>
      <c r="BG12" s="620">
        <v>6438720</v>
      </c>
      <c r="BH12" s="621"/>
      <c r="BI12" s="621"/>
      <c r="BJ12" s="621"/>
      <c r="BK12" s="621"/>
      <c r="BL12" s="621"/>
      <c r="BM12" s="621"/>
      <c r="BN12" s="622"/>
      <c r="BO12" s="673">
        <v>43.9</v>
      </c>
      <c r="BP12" s="673"/>
      <c r="BQ12" s="673"/>
      <c r="BR12" s="673"/>
      <c r="BS12" s="626" t="s">
        <v>224</v>
      </c>
      <c r="BT12" s="621"/>
      <c r="BU12" s="621"/>
      <c r="BV12" s="621"/>
      <c r="BW12" s="621"/>
      <c r="BX12" s="621"/>
      <c r="BY12" s="621"/>
      <c r="BZ12" s="621"/>
      <c r="CA12" s="621"/>
      <c r="CB12" s="656"/>
      <c r="CD12" s="657" t="s">
        <v>237</v>
      </c>
      <c r="CE12" s="654"/>
      <c r="CF12" s="654"/>
      <c r="CG12" s="654"/>
      <c r="CH12" s="654"/>
      <c r="CI12" s="654"/>
      <c r="CJ12" s="654"/>
      <c r="CK12" s="654"/>
      <c r="CL12" s="654"/>
      <c r="CM12" s="654"/>
      <c r="CN12" s="654"/>
      <c r="CO12" s="654"/>
      <c r="CP12" s="654"/>
      <c r="CQ12" s="655"/>
      <c r="CR12" s="620">
        <v>3368332</v>
      </c>
      <c r="CS12" s="621"/>
      <c r="CT12" s="621"/>
      <c r="CU12" s="621"/>
      <c r="CV12" s="621"/>
      <c r="CW12" s="621"/>
      <c r="CX12" s="621"/>
      <c r="CY12" s="622"/>
      <c r="CZ12" s="673">
        <v>4.9000000000000004</v>
      </c>
      <c r="DA12" s="673"/>
      <c r="DB12" s="673"/>
      <c r="DC12" s="673"/>
      <c r="DD12" s="626">
        <v>338593</v>
      </c>
      <c r="DE12" s="621"/>
      <c r="DF12" s="621"/>
      <c r="DG12" s="621"/>
      <c r="DH12" s="621"/>
      <c r="DI12" s="621"/>
      <c r="DJ12" s="621"/>
      <c r="DK12" s="621"/>
      <c r="DL12" s="621"/>
      <c r="DM12" s="621"/>
      <c r="DN12" s="621"/>
      <c r="DO12" s="621"/>
      <c r="DP12" s="622"/>
      <c r="DQ12" s="626">
        <v>1146677</v>
      </c>
      <c r="DR12" s="621"/>
      <c r="DS12" s="621"/>
      <c r="DT12" s="621"/>
      <c r="DU12" s="621"/>
      <c r="DV12" s="621"/>
      <c r="DW12" s="621"/>
      <c r="DX12" s="621"/>
      <c r="DY12" s="621"/>
      <c r="DZ12" s="621"/>
      <c r="EA12" s="621"/>
      <c r="EB12" s="621"/>
      <c r="EC12" s="656"/>
    </row>
    <row r="13" spans="2:143" ht="11.25" customHeight="1">
      <c r="B13" s="617" t="s">
        <v>238</v>
      </c>
      <c r="C13" s="618"/>
      <c r="D13" s="618"/>
      <c r="E13" s="618"/>
      <c r="F13" s="618"/>
      <c r="G13" s="618"/>
      <c r="H13" s="618"/>
      <c r="I13" s="618"/>
      <c r="J13" s="618"/>
      <c r="K13" s="618"/>
      <c r="L13" s="618"/>
      <c r="M13" s="618"/>
      <c r="N13" s="618"/>
      <c r="O13" s="618"/>
      <c r="P13" s="618"/>
      <c r="Q13" s="619"/>
      <c r="R13" s="620">
        <v>115296</v>
      </c>
      <c r="S13" s="621"/>
      <c r="T13" s="621"/>
      <c r="U13" s="621"/>
      <c r="V13" s="621"/>
      <c r="W13" s="621"/>
      <c r="X13" s="621"/>
      <c r="Y13" s="622"/>
      <c r="Z13" s="673">
        <v>0.2</v>
      </c>
      <c r="AA13" s="673"/>
      <c r="AB13" s="673"/>
      <c r="AC13" s="673"/>
      <c r="AD13" s="674">
        <v>115296</v>
      </c>
      <c r="AE13" s="674"/>
      <c r="AF13" s="674"/>
      <c r="AG13" s="674"/>
      <c r="AH13" s="674"/>
      <c r="AI13" s="674"/>
      <c r="AJ13" s="674"/>
      <c r="AK13" s="674"/>
      <c r="AL13" s="643">
        <v>0.3</v>
      </c>
      <c r="AM13" s="675"/>
      <c r="AN13" s="675"/>
      <c r="AO13" s="676"/>
      <c r="AP13" s="617" t="s">
        <v>239</v>
      </c>
      <c r="AQ13" s="618"/>
      <c r="AR13" s="618"/>
      <c r="AS13" s="618"/>
      <c r="AT13" s="618"/>
      <c r="AU13" s="618"/>
      <c r="AV13" s="618"/>
      <c r="AW13" s="618"/>
      <c r="AX13" s="618"/>
      <c r="AY13" s="618"/>
      <c r="AZ13" s="618"/>
      <c r="BA13" s="618"/>
      <c r="BB13" s="618"/>
      <c r="BC13" s="618"/>
      <c r="BD13" s="618"/>
      <c r="BE13" s="618"/>
      <c r="BF13" s="619"/>
      <c r="BG13" s="620">
        <v>6311195</v>
      </c>
      <c r="BH13" s="621"/>
      <c r="BI13" s="621"/>
      <c r="BJ13" s="621"/>
      <c r="BK13" s="621"/>
      <c r="BL13" s="621"/>
      <c r="BM13" s="621"/>
      <c r="BN13" s="622"/>
      <c r="BO13" s="673">
        <v>43.1</v>
      </c>
      <c r="BP13" s="673"/>
      <c r="BQ13" s="673"/>
      <c r="BR13" s="673"/>
      <c r="BS13" s="626" t="s">
        <v>224</v>
      </c>
      <c r="BT13" s="621"/>
      <c r="BU13" s="621"/>
      <c r="BV13" s="621"/>
      <c r="BW13" s="621"/>
      <c r="BX13" s="621"/>
      <c r="BY13" s="621"/>
      <c r="BZ13" s="621"/>
      <c r="CA13" s="621"/>
      <c r="CB13" s="656"/>
      <c r="CD13" s="657" t="s">
        <v>240</v>
      </c>
      <c r="CE13" s="654"/>
      <c r="CF13" s="654"/>
      <c r="CG13" s="654"/>
      <c r="CH13" s="654"/>
      <c r="CI13" s="654"/>
      <c r="CJ13" s="654"/>
      <c r="CK13" s="654"/>
      <c r="CL13" s="654"/>
      <c r="CM13" s="654"/>
      <c r="CN13" s="654"/>
      <c r="CO13" s="654"/>
      <c r="CP13" s="654"/>
      <c r="CQ13" s="655"/>
      <c r="CR13" s="620">
        <v>6061497</v>
      </c>
      <c r="CS13" s="621"/>
      <c r="CT13" s="621"/>
      <c r="CU13" s="621"/>
      <c r="CV13" s="621"/>
      <c r="CW13" s="621"/>
      <c r="CX13" s="621"/>
      <c r="CY13" s="622"/>
      <c r="CZ13" s="673">
        <v>8.9</v>
      </c>
      <c r="DA13" s="673"/>
      <c r="DB13" s="673"/>
      <c r="DC13" s="673"/>
      <c r="DD13" s="626">
        <v>1969403</v>
      </c>
      <c r="DE13" s="621"/>
      <c r="DF13" s="621"/>
      <c r="DG13" s="621"/>
      <c r="DH13" s="621"/>
      <c r="DI13" s="621"/>
      <c r="DJ13" s="621"/>
      <c r="DK13" s="621"/>
      <c r="DL13" s="621"/>
      <c r="DM13" s="621"/>
      <c r="DN13" s="621"/>
      <c r="DO13" s="621"/>
      <c r="DP13" s="622"/>
      <c r="DQ13" s="626">
        <v>4232158</v>
      </c>
      <c r="DR13" s="621"/>
      <c r="DS13" s="621"/>
      <c r="DT13" s="621"/>
      <c r="DU13" s="621"/>
      <c r="DV13" s="621"/>
      <c r="DW13" s="621"/>
      <c r="DX13" s="621"/>
      <c r="DY13" s="621"/>
      <c r="DZ13" s="621"/>
      <c r="EA13" s="621"/>
      <c r="EB13" s="621"/>
      <c r="EC13" s="656"/>
    </row>
    <row r="14" spans="2:143" ht="11.25" customHeight="1">
      <c r="B14" s="617" t="s">
        <v>241</v>
      </c>
      <c r="C14" s="618"/>
      <c r="D14" s="618"/>
      <c r="E14" s="618"/>
      <c r="F14" s="618"/>
      <c r="G14" s="618"/>
      <c r="H14" s="618"/>
      <c r="I14" s="618"/>
      <c r="J14" s="618"/>
      <c r="K14" s="618"/>
      <c r="L14" s="618"/>
      <c r="M14" s="618"/>
      <c r="N14" s="618"/>
      <c r="O14" s="618"/>
      <c r="P14" s="618"/>
      <c r="Q14" s="619"/>
      <c r="R14" s="620" t="s">
        <v>224</v>
      </c>
      <c r="S14" s="621"/>
      <c r="T14" s="621"/>
      <c r="U14" s="621"/>
      <c r="V14" s="621"/>
      <c r="W14" s="621"/>
      <c r="X14" s="621"/>
      <c r="Y14" s="622"/>
      <c r="Z14" s="673" t="s">
        <v>224</v>
      </c>
      <c r="AA14" s="673"/>
      <c r="AB14" s="673"/>
      <c r="AC14" s="673"/>
      <c r="AD14" s="674" t="s">
        <v>224</v>
      </c>
      <c r="AE14" s="674"/>
      <c r="AF14" s="674"/>
      <c r="AG14" s="674"/>
      <c r="AH14" s="674"/>
      <c r="AI14" s="674"/>
      <c r="AJ14" s="674"/>
      <c r="AK14" s="674"/>
      <c r="AL14" s="643" t="s">
        <v>224</v>
      </c>
      <c r="AM14" s="675"/>
      <c r="AN14" s="675"/>
      <c r="AO14" s="676"/>
      <c r="AP14" s="617" t="s">
        <v>242</v>
      </c>
      <c r="AQ14" s="618"/>
      <c r="AR14" s="618"/>
      <c r="AS14" s="618"/>
      <c r="AT14" s="618"/>
      <c r="AU14" s="618"/>
      <c r="AV14" s="618"/>
      <c r="AW14" s="618"/>
      <c r="AX14" s="618"/>
      <c r="AY14" s="618"/>
      <c r="AZ14" s="618"/>
      <c r="BA14" s="618"/>
      <c r="BB14" s="618"/>
      <c r="BC14" s="618"/>
      <c r="BD14" s="618"/>
      <c r="BE14" s="618"/>
      <c r="BF14" s="619"/>
      <c r="BG14" s="620">
        <v>381981</v>
      </c>
      <c r="BH14" s="621"/>
      <c r="BI14" s="621"/>
      <c r="BJ14" s="621"/>
      <c r="BK14" s="621"/>
      <c r="BL14" s="621"/>
      <c r="BM14" s="621"/>
      <c r="BN14" s="622"/>
      <c r="BO14" s="673">
        <v>2.6</v>
      </c>
      <c r="BP14" s="673"/>
      <c r="BQ14" s="673"/>
      <c r="BR14" s="673"/>
      <c r="BS14" s="626" t="s">
        <v>224</v>
      </c>
      <c r="BT14" s="621"/>
      <c r="BU14" s="621"/>
      <c r="BV14" s="621"/>
      <c r="BW14" s="621"/>
      <c r="BX14" s="621"/>
      <c r="BY14" s="621"/>
      <c r="BZ14" s="621"/>
      <c r="CA14" s="621"/>
      <c r="CB14" s="656"/>
      <c r="CD14" s="657" t="s">
        <v>243</v>
      </c>
      <c r="CE14" s="654"/>
      <c r="CF14" s="654"/>
      <c r="CG14" s="654"/>
      <c r="CH14" s="654"/>
      <c r="CI14" s="654"/>
      <c r="CJ14" s="654"/>
      <c r="CK14" s="654"/>
      <c r="CL14" s="654"/>
      <c r="CM14" s="654"/>
      <c r="CN14" s="654"/>
      <c r="CO14" s="654"/>
      <c r="CP14" s="654"/>
      <c r="CQ14" s="655"/>
      <c r="CR14" s="620">
        <v>2049507</v>
      </c>
      <c r="CS14" s="621"/>
      <c r="CT14" s="621"/>
      <c r="CU14" s="621"/>
      <c r="CV14" s="621"/>
      <c r="CW14" s="621"/>
      <c r="CX14" s="621"/>
      <c r="CY14" s="622"/>
      <c r="CZ14" s="673">
        <v>3</v>
      </c>
      <c r="DA14" s="673"/>
      <c r="DB14" s="673"/>
      <c r="DC14" s="673"/>
      <c r="DD14" s="626">
        <v>139377</v>
      </c>
      <c r="DE14" s="621"/>
      <c r="DF14" s="621"/>
      <c r="DG14" s="621"/>
      <c r="DH14" s="621"/>
      <c r="DI14" s="621"/>
      <c r="DJ14" s="621"/>
      <c r="DK14" s="621"/>
      <c r="DL14" s="621"/>
      <c r="DM14" s="621"/>
      <c r="DN14" s="621"/>
      <c r="DO14" s="621"/>
      <c r="DP14" s="622"/>
      <c r="DQ14" s="626">
        <v>1759894</v>
      </c>
      <c r="DR14" s="621"/>
      <c r="DS14" s="621"/>
      <c r="DT14" s="621"/>
      <c r="DU14" s="621"/>
      <c r="DV14" s="621"/>
      <c r="DW14" s="621"/>
      <c r="DX14" s="621"/>
      <c r="DY14" s="621"/>
      <c r="DZ14" s="621"/>
      <c r="EA14" s="621"/>
      <c r="EB14" s="621"/>
      <c r="EC14" s="656"/>
    </row>
    <row r="15" spans="2:143" ht="11.25" customHeight="1">
      <c r="B15" s="617" t="s">
        <v>244</v>
      </c>
      <c r="C15" s="618"/>
      <c r="D15" s="618"/>
      <c r="E15" s="618"/>
      <c r="F15" s="618"/>
      <c r="G15" s="618"/>
      <c r="H15" s="618"/>
      <c r="I15" s="618"/>
      <c r="J15" s="618"/>
      <c r="K15" s="618"/>
      <c r="L15" s="618"/>
      <c r="M15" s="618"/>
      <c r="N15" s="618"/>
      <c r="O15" s="618"/>
      <c r="P15" s="618"/>
      <c r="Q15" s="619"/>
      <c r="R15" s="620">
        <v>48938</v>
      </c>
      <c r="S15" s="621"/>
      <c r="T15" s="621"/>
      <c r="U15" s="621"/>
      <c r="V15" s="621"/>
      <c r="W15" s="621"/>
      <c r="X15" s="621"/>
      <c r="Y15" s="622"/>
      <c r="Z15" s="673">
        <v>0.1</v>
      </c>
      <c r="AA15" s="673"/>
      <c r="AB15" s="673"/>
      <c r="AC15" s="673"/>
      <c r="AD15" s="674">
        <v>48938</v>
      </c>
      <c r="AE15" s="674"/>
      <c r="AF15" s="674"/>
      <c r="AG15" s="674"/>
      <c r="AH15" s="674"/>
      <c r="AI15" s="674"/>
      <c r="AJ15" s="674"/>
      <c r="AK15" s="674"/>
      <c r="AL15" s="643">
        <v>0.1</v>
      </c>
      <c r="AM15" s="675"/>
      <c r="AN15" s="675"/>
      <c r="AO15" s="676"/>
      <c r="AP15" s="617" t="s">
        <v>245</v>
      </c>
      <c r="AQ15" s="618"/>
      <c r="AR15" s="618"/>
      <c r="AS15" s="618"/>
      <c r="AT15" s="618"/>
      <c r="AU15" s="618"/>
      <c r="AV15" s="618"/>
      <c r="AW15" s="618"/>
      <c r="AX15" s="618"/>
      <c r="AY15" s="618"/>
      <c r="AZ15" s="618"/>
      <c r="BA15" s="618"/>
      <c r="BB15" s="618"/>
      <c r="BC15" s="618"/>
      <c r="BD15" s="618"/>
      <c r="BE15" s="618"/>
      <c r="BF15" s="619"/>
      <c r="BG15" s="620">
        <v>826947</v>
      </c>
      <c r="BH15" s="621"/>
      <c r="BI15" s="621"/>
      <c r="BJ15" s="621"/>
      <c r="BK15" s="621"/>
      <c r="BL15" s="621"/>
      <c r="BM15" s="621"/>
      <c r="BN15" s="622"/>
      <c r="BO15" s="673">
        <v>5.6</v>
      </c>
      <c r="BP15" s="673"/>
      <c r="BQ15" s="673"/>
      <c r="BR15" s="673"/>
      <c r="BS15" s="626" t="s">
        <v>224</v>
      </c>
      <c r="BT15" s="621"/>
      <c r="BU15" s="621"/>
      <c r="BV15" s="621"/>
      <c r="BW15" s="621"/>
      <c r="BX15" s="621"/>
      <c r="BY15" s="621"/>
      <c r="BZ15" s="621"/>
      <c r="CA15" s="621"/>
      <c r="CB15" s="656"/>
      <c r="CD15" s="657" t="s">
        <v>246</v>
      </c>
      <c r="CE15" s="654"/>
      <c r="CF15" s="654"/>
      <c r="CG15" s="654"/>
      <c r="CH15" s="654"/>
      <c r="CI15" s="654"/>
      <c r="CJ15" s="654"/>
      <c r="CK15" s="654"/>
      <c r="CL15" s="654"/>
      <c r="CM15" s="654"/>
      <c r="CN15" s="654"/>
      <c r="CO15" s="654"/>
      <c r="CP15" s="654"/>
      <c r="CQ15" s="655"/>
      <c r="CR15" s="620">
        <v>6662112</v>
      </c>
      <c r="CS15" s="621"/>
      <c r="CT15" s="621"/>
      <c r="CU15" s="621"/>
      <c r="CV15" s="621"/>
      <c r="CW15" s="621"/>
      <c r="CX15" s="621"/>
      <c r="CY15" s="622"/>
      <c r="CZ15" s="673">
        <v>9.8000000000000007</v>
      </c>
      <c r="DA15" s="673"/>
      <c r="DB15" s="673"/>
      <c r="DC15" s="673"/>
      <c r="DD15" s="626">
        <v>1385341</v>
      </c>
      <c r="DE15" s="621"/>
      <c r="DF15" s="621"/>
      <c r="DG15" s="621"/>
      <c r="DH15" s="621"/>
      <c r="DI15" s="621"/>
      <c r="DJ15" s="621"/>
      <c r="DK15" s="621"/>
      <c r="DL15" s="621"/>
      <c r="DM15" s="621"/>
      <c r="DN15" s="621"/>
      <c r="DO15" s="621"/>
      <c r="DP15" s="622"/>
      <c r="DQ15" s="626">
        <v>4601831</v>
      </c>
      <c r="DR15" s="621"/>
      <c r="DS15" s="621"/>
      <c r="DT15" s="621"/>
      <c r="DU15" s="621"/>
      <c r="DV15" s="621"/>
      <c r="DW15" s="621"/>
      <c r="DX15" s="621"/>
      <c r="DY15" s="621"/>
      <c r="DZ15" s="621"/>
      <c r="EA15" s="621"/>
      <c r="EB15" s="621"/>
      <c r="EC15" s="656"/>
    </row>
    <row r="16" spans="2:143" ht="11.25" customHeight="1">
      <c r="B16" s="617" t="s">
        <v>247</v>
      </c>
      <c r="C16" s="618"/>
      <c r="D16" s="618"/>
      <c r="E16" s="618"/>
      <c r="F16" s="618"/>
      <c r="G16" s="618"/>
      <c r="H16" s="618"/>
      <c r="I16" s="618"/>
      <c r="J16" s="618"/>
      <c r="K16" s="618"/>
      <c r="L16" s="618"/>
      <c r="M16" s="618"/>
      <c r="N16" s="618"/>
      <c r="O16" s="618"/>
      <c r="P16" s="618"/>
      <c r="Q16" s="619"/>
      <c r="R16" s="620">
        <v>22915838</v>
      </c>
      <c r="S16" s="621"/>
      <c r="T16" s="621"/>
      <c r="U16" s="621"/>
      <c r="V16" s="621"/>
      <c r="W16" s="621"/>
      <c r="X16" s="621"/>
      <c r="Y16" s="622"/>
      <c r="Z16" s="673">
        <v>31.7</v>
      </c>
      <c r="AA16" s="673"/>
      <c r="AB16" s="673"/>
      <c r="AC16" s="673"/>
      <c r="AD16" s="674">
        <v>20897455</v>
      </c>
      <c r="AE16" s="674"/>
      <c r="AF16" s="674"/>
      <c r="AG16" s="674"/>
      <c r="AH16" s="674"/>
      <c r="AI16" s="674"/>
      <c r="AJ16" s="674"/>
      <c r="AK16" s="674"/>
      <c r="AL16" s="643">
        <v>55.3</v>
      </c>
      <c r="AM16" s="675"/>
      <c r="AN16" s="675"/>
      <c r="AO16" s="676"/>
      <c r="AP16" s="617" t="s">
        <v>248</v>
      </c>
      <c r="AQ16" s="618"/>
      <c r="AR16" s="618"/>
      <c r="AS16" s="618"/>
      <c r="AT16" s="618"/>
      <c r="AU16" s="618"/>
      <c r="AV16" s="618"/>
      <c r="AW16" s="618"/>
      <c r="AX16" s="618"/>
      <c r="AY16" s="618"/>
      <c r="AZ16" s="618"/>
      <c r="BA16" s="618"/>
      <c r="BB16" s="618"/>
      <c r="BC16" s="618"/>
      <c r="BD16" s="618"/>
      <c r="BE16" s="618"/>
      <c r="BF16" s="619"/>
      <c r="BG16" s="620" t="s">
        <v>224</v>
      </c>
      <c r="BH16" s="621"/>
      <c r="BI16" s="621"/>
      <c r="BJ16" s="621"/>
      <c r="BK16" s="621"/>
      <c r="BL16" s="621"/>
      <c r="BM16" s="621"/>
      <c r="BN16" s="622"/>
      <c r="BO16" s="673" t="s">
        <v>224</v>
      </c>
      <c r="BP16" s="673"/>
      <c r="BQ16" s="673"/>
      <c r="BR16" s="673"/>
      <c r="BS16" s="626" t="s">
        <v>224</v>
      </c>
      <c r="BT16" s="621"/>
      <c r="BU16" s="621"/>
      <c r="BV16" s="621"/>
      <c r="BW16" s="621"/>
      <c r="BX16" s="621"/>
      <c r="BY16" s="621"/>
      <c r="BZ16" s="621"/>
      <c r="CA16" s="621"/>
      <c r="CB16" s="656"/>
      <c r="CD16" s="657" t="s">
        <v>249</v>
      </c>
      <c r="CE16" s="654"/>
      <c r="CF16" s="654"/>
      <c r="CG16" s="654"/>
      <c r="CH16" s="654"/>
      <c r="CI16" s="654"/>
      <c r="CJ16" s="654"/>
      <c r="CK16" s="654"/>
      <c r="CL16" s="654"/>
      <c r="CM16" s="654"/>
      <c r="CN16" s="654"/>
      <c r="CO16" s="654"/>
      <c r="CP16" s="654"/>
      <c r="CQ16" s="655"/>
      <c r="CR16" s="620">
        <v>109824</v>
      </c>
      <c r="CS16" s="621"/>
      <c r="CT16" s="621"/>
      <c r="CU16" s="621"/>
      <c r="CV16" s="621"/>
      <c r="CW16" s="621"/>
      <c r="CX16" s="621"/>
      <c r="CY16" s="622"/>
      <c r="CZ16" s="673">
        <v>0.2</v>
      </c>
      <c r="DA16" s="673"/>
      <c r="DB16" s="673"/>
      <c r="DC16" s="673"/>
      <c r="DD16" s="626" t="s">
        <v>224</v>
      </c>
      <c r="DE16" s="621"/>
      <c r="DF16" s="621"/>
      <c r="DG16" s="621"/>
      <c r="DH16" s="621"/>
      <c r="DI16" s="621"/>
      <c r="DJ16" s="621"/>
      <c r="DK16" s="621"/>
      <c r="DL16" s="621"/>
      <c r="DM16" s="621"/>
      <c r="DN16" s="621"/>
      <c r="DO16" s="621"/>
      <c r="DP16" s="622"/>
      <c r="DQ16" s="626">
        <v>80069</v>
      </c>
      <c r="DR16" s="621"/>
      <c r="DS16" s="621"/>
      <c r="DT16" s="621"/>
      <c r="DU16" s="621"/>
      <c r="DV16" s="621"/>
      <c r="DW16" s="621"/>
      <c r="DX16" s="621"/>
      <c r="DY16" s="621"/>
      <c r="DZ16" s="621"/>
      <c r="EA16" s="621"/>
      <c r="EB16" s="621"/>
      <c r="EC16" s="656"/>
    </row>
    <row r="17" spans="2:133" ht="11.25" customHeight="1">
      <c r="B17" s="617" t="s">
        <v>250</v>
      </c>
      <c r="C17" s="618"/>
      <c r="D17" s="618"/>
      <c r="E17" s="618"/>
      <c r="F17" s="618"/>
      <c r="G17" s="618"/>
      <c r="H17" s="618"/>
      <c r="I17" s="618"/>
      <c r="J17" s="618"/>
      <c r="K17" s="618"/>
      <c r="L17" s="618"/>
      <c r="M17" s="618"/>
      <c r="N17" s="618"/>
      <c r="O17" s="618"/>
      <c r="P17" s="618"/>
      <c r="Q17" s="619"/>
      <c r="R17" s="620">
        <v>20897455</v>
      </c>
      <c r="S17" s="621"/>
      <c r="T17" s="621"/>
      <c r="U17" s="621"/>
      <c r="V17" s="621"/>
      <c r="W17" s="621"/>
      <c r="X17" s="621"/>
      <c r="Y17" s="622"/>
      <c r="Z17" s="673">
        <v>28.9</v>
      </c>
      <c r="AA17" s="673"/>
      <c r="AB17" s="673"/>
      <c r="AC17" s="673"/>
      <c r="AD17" s="674">
        <v>20897455</v>
      </c>
      <c r="AE17" s="674"/>
      <c r="AF17" s="674"/>
      <c r="AG17" s="674"/>
      <c r="AH17" s="674"/>
      <c r="AI17" s="674"/>
      <c r="AJ17" s="674"/>
      <c r="AK17" s="674"/>
      <c r="AL17" s="643">
        <v>55.3</v>
      </c>
      <c r="AM17" s="675"/>
      <c r="AN17" s="675"/>
      <c r="AO17" s="676"/>
      <c r="AP17" s="617" t="s">
        <v>251</v>
      </c>
      <c r="AQ17" s="618"/>
      <c r="AR17" s="618"/>
      <c r="AS17" s="618"/>
      <c r="AT17" s="618"/>
      <c r="AU17" s="618"/>
      <c r="AV17" s="618"/>
      <c r="AW17" s="618"/>
      <c r="AX17" s="618"/>
      <c r="AY17" s="618"/>
      <c r="AZ17" s="618"/>
      <c r="BA17" s="618"/>
      <c r="BB17" s="618"/>
      <c r="BC17" s="618"/>
      <c r="BD17" s="618"/>
      <c r="BE17" s="618"/>
      <c r="BF17" s="619"/>
      <c r="BG17" s="620" t="s">
        <v>224</v>
      </c>
      <c r="BH17" s="621"/>
      <c r="BI17" s="621"/>
      <c r="BJ17" s="621"/>
      <c r="BK17" s="621"/>
      <c r="BL17" s="621"/>
      <c r="BM17" s="621"/>
      <c r="BN17" s="622"/>
      <c r="BO17" s="673" t="s">
        <v>224</v>
      </c>
      <c r="BP17" s="673"/>
      <c r="BQ17" s="673"/>
      <c r="BR17" s="673"/>
      <c r="BS17" s="626" t="s">
        <v>224</v>
      </c>
      <c r="BT17" s="621"/>
      <c r="BU17" s="621"/>
      <c r="BV17" s="621"/>
      <c r="BW17" s="621"/>
      <c r="BX17" s="621"/>
      <c r="BY17" s="621"/>
      <c r="BZ17" s="621"/>
      <c r="CA17" s="621"/>
      <c r="CB17" s="656"/>
      <c r="CD17" s="657" t="s">
        <v>252</v>
      </c>
      <c r="CE17" s="654"/>
      <c r="CF17" s="654"/>
      <c r="CG17" s="654"/>
      <c r="CH17" s="654"/>
      <c r="CI17" s="654"/>
      <c r="CJ17" s="654"/>
      <c r="CK17" s="654"/>
      <c r="CL17" s="654"/>
      <c r="CM17" s="654"/>
      <c r="CN17" s="654"/>
      <c r="CO17" s="654"/>
      <c r="CP17" s="654"/>
      <c r="CQ17" s="655"/>
      <c r="CR17" s="620">
        <v>8584589</v>
      </c>
      <c r="CS17" s="621"/>
      <c r="CT17" s="621"/>
      <c r="CU17" s="621"/>
      <c r="CV17" s="621"/>
      <c r="CW17" s="621"/>
      <c r="CX17" s="621"/>
      <c r="CY17" s="622"/>
      <c r="CZ17" s="673">
        <v>12.6</v>
      </c>
      <c r="DA17" s="673"/>
      <c r="DB17" s="673"/>
      <c r="DC17" s="673"/>
      <c r="DD17" s="626" t="s">
        <v>224</v>
      </c>
      <c r="DE17" s="621"/>
      <c r="DF17" s="621"/>
      <c r="DG17" s="621"/>
      <c r="DH17" s="621"/>
      <c r="DI17" s="621"/>
      <c r="DJ17" s="621"/>
      <c r="DK17" s="621"/>
      <c r="DL17" s="621"/>
      <c r="DM17" s="621"/>
      <c r="DN17" s="621"/>
      <c r="DO17" s="621"/>
      <c r="DP17" s="622"/>
      <c r="DQ17" s="626">
        <v>8374536</v>
      </c>
      <c r="DR17" s="621"/>
      <c r="DS17" s="621"/>
      <c r="DT17" s="621"/>
      <c r="DU17" s="621"/>
      <c r="DV17" s="621"/>
      <c r="DW17" s="621"/>
      <c r="DX17" s="621"/>
      <c r="DY17" s="621"/>
      <c r="DZ17" s="621"/>
      <c r="EA17" s="621"/>
      <c r="EB17" s="621"/>
      <c r="EC17" s="656"/>
    </row>
    <row r="18" spans="2:133" ht="11.25" customHeight="1">
      <c r="B18" s="617" t="s">
        <v>253</v>
      </c>
      <c r="C18" s="618"/>
      <c r="D18" s="618"/>
      <c r="E18" s="618"/>
      <c r="F18" s="618"/>
      <c r="G18" s="618"/>
      <c r="H18" s="618"/>
      <c r="I18" s="618"/>
      <c r="J18" s="618"/>
      <c r="K18" s="618"/>
      <c r="L18" s="618"/>
      <c r="M18" s="618"/>
      <c r="N18" s="618"/>
      <c r="O18" s="618"/>
      <c r="P18" s="618"/>
      <c r="Q18" s="619"/>
      <c r="R18" s="620">
        <v>2015511</v>
      </c>
      <c r="S18" s="621"/>
      <c r="T18" s="621"/>
      <c r="U18" s="621"/>
      <c r="V18" s="621"/>
      <c r="W18" s="621"/>
      <c r="X18" s="621"/>
      <c r="Y18" s="622"/>
      <c r="Z18" s="673">
        <v>2.8</v>
      </c>
      <c r="AA18" s="673"/>
      <c r="AB18" s="673"/>
      <c r="AC18" s="673"/>
      <c r="AD18" s="674" t="s">
        <v>224</v>
      </c>
      <c r="AE18" s="674"/>
      <c r="AF18" s="674"/>
      <c r="AG18" s="674"/>
      <c r="AH18" s="674"/>
      <c r="AI18" s="674"/>
      <c r="AJ18" s="674"/>
      <c r="AK18" s="674"/>
      <c r="AL18" s="643" t="s">
        <v>224</v>
      </c>
      <c r="AM18" s="675"/>
      <c r="AN18" s="675"/>
      <c r="AO18" s="676"/>
      <c r="AP18" s="617" t="s">
        <v>254</v>
      </c>
      <c r="AQ18" s="618"/>
      <c r="AR18" s="618"/>
      <c r="AS18" s="618"/>
      <c r="AT18" s="618"/>
      <c r="AU18" s="618"/>
      <c r="AV18" s="618"/>
      <c r="AW18" s="618"/>
      <c r="AX18" s="618"/>
      <c r="AY18" s="618"/>
      <c r="AZ18" s="618"/>
      <c r="BA18" s="618"/>
      <c r="BB18" s="618"/>
      <c r="BC18" s="618"/>
      <c r="BD18" s="618"/>
      <c r="BE18" s="618"/>
      <c r="BF18" s="619"/>
      <c r="BG18" s="620" t="s">
        <v>224</v>
      </c>
      <c r="BH18" s="621"/>
      <c r="BI18" s="621"/>
      <c r="BJ18" s="621"/>
      <c r="BK18" s="621"/>
      <c r="BL18" s="621"/>
      <c r="BM18" s="621"/>
      <c r="BN18" s="622"/>
      <c r="BO18" s="673" t="s">
        <v>224</v>
      </c>
      <c r="BP18" s="673"/>
      <c r="BQ18" s="673"/>
      <c r="BR18" s="673"/>
      <c r="BS18" s="626" t="s">
        <v>224</v>
      </c>
      <c r="BT18" s="621"/>
      <c r="BU18" s="621"/>
      <c r="BV18" s="621"/>
      <c r="BW18" s="621"/>
      <c r="BX18" s="621"/>
      <c r="BY18" s="621"/>
      <c r="BZ18" s="621"/>
      <c r="CA18" s="621"/>
      <c r="CB18" s="656"/>
      <c r="CD18" s="657" t="s">
        <v>255</v>
      </c>
      <c r="CE18" s="654"/>
      <c r="CF18" s="654"/>
      <c r="CG18" s="654"/>
      <c r="CH18" s="654"/>
      <c r="CI18" s="654"/>
      <c r="CJ18" s="654"/>
      <c r="CK18" s="654"/>
      <c r="CL18" s="654"/>
      <c r="CM18" s="654"/>
      <c r="CN18" s="654"/>
      <c r="CO18" s="654"/>
      <c r="CP18" s="654"/>
      <c r="CQ18" s="655"/>
      <c r="CR18" s="620" t="s">
        <v>224</v>
      </c>
      <c r="CS18" s="621"/>
      <c r="CT18" s="621"/>
      <c r="CU18" s="621"/>
      <c r="CV18" s="621"/>
      <c r="CW18" s="621"/>
      <c r="CX18" s="621"/>
      <c r="CY18" s="622"/>
      <c r="CZ18" s="673" t="s">
        <v>224</v>
      </c>
      <c r="DA18" s="673"/>
      <c r="DB18" s="673"/>
      <c r="DC18" s="673"/>
      <c r="DD18" s="626" t="s">
        <v>224</v>
      </c>
      <c r="DE18" s="621"/>
      <c r="DF18" s="621"/>
      <c r="DG18" s="621"/>
      <c r="DH18" s="621"/>
      <c r="DI18" s="621"/>
      <c r="DJ18" s="621"/>
      <c r="DK18" s="621"/>
      <c r="DL18" s="621"/>
      <c r="DM18" s="621"/>
      <c r="DN18" s="621"/>
      <c r="DO18" s="621"/>
      <c r="DP18" s="622"/>
      <c r="DQ18" s="626" t="s">
        <v>224</v>
      </c>
      <c r="DR18" s="621"/>
      <c r="DS18" s="621"/>
      <c r="DT18" s="621"/>
      <c r="DU18" s="621"/>
      <c r="DV18" s="621"/>
      <c r="DW18" s="621"/>
      <c r="DX18" s="621"/>
      <c r="DY18" s="621"/>
      <c r="DZ18" s="621"/>
      <c r="EA18" s="621"/>
      <c r="EB18" s="621"/>
      <c r="EC18" s="656"/>
    </row>
    <row r="19" spans="2:133" ht="11.25" customHeight="1">
      <c r="B19" s="617" t="s">
        <v>256</v>
      </c>
      <c r="C19" s="618"/>
      <c r="D19" s="618"/>
      <c r="E19" s="618"/>
      <c r="F19" s="618"/>
      <c r="G19" s="618"/>
      <c r="H19" s="618"/>
      <c r="I19" s="618"/>
      <c r="J19" s="618"/>
      <c r="K19" s="618"/>
      <c r="L19" s="618"/>
      <c r="M19" s="618"/>
      <c r="N19" s="618"/>
      <c r="O19" s="618"/>
      <c r="P19" s="618"/>
      <c r="Q19" s="619"/>
      <c r="R19" s="620">
        <v>2872</v>
      </c>
      <c r="S19" s="621"/>
      <c r="T19" s="621"/>
      <c r="U19" s="621"/>
      <c r="V19" s="621"/>
      <c r="W19" s="621"/>
      <c r="X19" s="621"/>
      <c r="Y19" s="622"/>
      <c r="Z19" s="673">
        <v>0</v>
      </c>
      <c r="AA19" s="673"/>
      <c r="AB19" s="673"/>
      <c r="AC19" s="673"/>
      <c r="AD19" s="674" t="s">
        <v>224</v>
      </c>
      <c r="AE19" s="674"/>
      <c r="AF19" s="674"/>
      <c r="AG19" s="674"/>
      <c r="AH19" s="674"/>
      <c r="AI19" s="674"/>
      <c r="AJ19" s="674"/>
      <c r="AK19" s="674"/>
      <c r="AL19" s="643" t="s">
        <v>224</v>
      </c>
      <c r="AM19" s="675"/>
      <c r="AN19" s="675"/>
      <c r="AO19" s="676"/>
      <c r="AP19" s="617" t="s">
        <v>257</v>
      </c>
      <c r="AQ19" s="618"/>
      <c r="AR19" s="618"/>
      <c r="AS19" s="618"/>
      <c r="AT19" s="618"/>
      <c r="AU19" s="618"/>
      <c r="AV19" s="618"/>
      <c r="AW19" s="618"/>
      <c r="AX19" s="618"/>
      <c r="AY19" s="618"/>
      <c r="AZ19" s="618"/>
      <c r="BA19" s="618"/>
      <c r="BB19" s="618"/>
      <c r="BC19" s="618"/>
      <c r="BD19" s="618"/>
      <c r="BE19" s="618"/>
      <c r="BF19" s="619"/>
      <c r="BG19" s="620">
        <v>926037</v>
      </c>
      <c r="BH19" s="621"/>
      <c r="BI19" s="621"/>
      <c r="BJ19" s="621"/>
      <c r="BK19" s="621"/>
      <c r="BL19" s="621"/>
      <c r="BM19" s="621"/>
      <c r="BN19" s="622"/>
      <c r="BO19" s="673">
        <v>6.3</v>
      </c>
      <c r="BP19" s="673"/>
      <c r="BQ19" s="673"/>
      <c r="BR19" s="673"/>
      <c r="BS19" s="626" t="s">
        <v>224</v>
      </c>
      <c r="BT19" s="621"/>
      <c r="BU19" s="621"/>
      <c r="BV19" s="621"/>
      <c r="BW19" s="621"/>
      <c r="BX19" s="621"/>
      <c r="BY19" s="621"/>
      <c r="BZ19" s="621"/>
      <c r="CA19" s="621"/>
      <c r="CB19" s="656"/>
      <c r="CD19" s="657" t="s">
        <v>258</v>
      </c>
      <c r="CE19" s="654"/>
      <c r="CF19" s="654"/>
      <c r="CG19" s="654"/>
      <c r="CH19" s="654"/>
      <c r="CI19" s="654"/>
      <c r="CJ19" s="654"/>
      <c r="CK19" s="654"/>
      <c r="CL19" s="654"/>
      <c r="CM19" s="654"/>
      <c r="CN19" s="654"/>
      <c r="CO19" s="654"/>
      <c r="CP19" s="654"/>
      <c r="CQ19" s="655"/>
      <c r="CR19" s="620" t="s">
        <v>224</v>
      </c>
      <c r="CS19" s="621"/>
      <c r="CT19" s="621"/>
      <c r="CU19" s="621"/>
      <c r="CV19" s="621"/>
      <c r="CW19" s="621"/>
      <c r="CX19" s="621"/>
      <c r="CY19" s="622"/>
      <c r="CZ19" s="673" t="s">
        <v>224</v>
      </c>
      <c r="DA19" s="673"/>
      <c r="DB19" s="673"/>
      <c r="DC19" s="673"/>
      <c r="DD19" s="626" t="s">
        <v>224</v>
      </c>
      <c r="DE19" s="621"/>
      <c r="DF19" s="621"/>
      <c r="DG19" s="621"/>
      <c r="DH19" s="621"/>
      <c r="DI19" s="621"/>
      <c r="DJ19" s="621"/>
      <c r="DK19" s="621"/>
      <c r="DL19" s="621"/>
      <c r="DM19" s="621"/>
      <c r="DN19" s="621"/>
      <c r="DO19" s="621"/>
      <c r="DP19" s="622"/>
      <c r="DQ19" s="626" t="s">
        <v>224</v>
      </c>
      <c r="DR19" s="621"/>
      <c r="DS19" s="621"/>
      <c r="DT19" s="621"/>
      <c r="DU19" s="621"/>
      <c r="DV19" s="621"/>
      <c r="DW19" s="621"/>
      <c r="DX19" s="621"/>
      <c r="DY19" s="621"/>
      <c r="DZ19" s="621"/>
      <c r="EA19" s="621"/>
      <c r="EB19" s="621"/>
      <c r="EC19" s="656"/>
    </row>
    <row r="20" spans="2:133" ht="11.25" customHeight="1">
      <c r="B20" s="617" t="s">
        <v>259</v>
      </c>
      <c r="C20" s="618"/>
      <c r="D20" s="618"/>
      <c r="E20" s="618"/>
      <c r="F20" s="618"/>
      <c r="G20" s="618"/>
      <c r="H20" s="618"/>
      <c r="I20" s="618"/>
      <c r="J20" s="618"/>
      <c r="K20" s="618"/>
      <c r="L20" s="618"/>
      <c r="M20" s="618"/>
      <c r="N20" s="618"/>
      <c r="O20" s="618"/>
      <c r="P20" s="618"/>
      <c r="Q20" s="619"/>
      <c r="R20" s="620">
        <v>40550320</v>
      </c>
      <c r="S20" s="621"/>
      <c r="T20" s="621"/>
      <c r="U20" s="621"/>
      <c r="V20" s="621"/>
      <c r="W20" s="621"/>
      <c r="X20" s="621"/>
      <c r="Y20" s="622"/>
      <c r="Z20" s="673">
        <v>56.1</v>
      </c>
      <c r="AA20" s="673"/>
      <c r="AB20" s="673"/>
      <c r="AC20" s="673"/>
      <c r="AD20" s="674">
        <v>37730753</v>
      </c>
      <c r="AE20" s="674"/>
      <c r="AF20" s="674"/>
      <c r="AG20" s="674"/>
      <c r="AH20" s="674"/>
      <c r="AI20" s="674"/>
      <c r="AJ20" s="674"/>
      <c r="AK20" s="674"/>
      <c r="AL20" s="643">
        <v>99.8</v>
      </c>
      <c r="AM20" s="675"/>
      <c r="AN20" s="675"/>
      <c r="AO20" s="676"/>
      <c r="AP20" s="617" t="s">
        <v>260</v>
      </c>
      <c r="AQ20" s="618"/>
      <c r="AR20" s="618"/>
      <c r="AS20" s="618"/>
      <c r="AT20" s="618"/>
      <c r="AU20" s="618"/>
      <c r="AV20" s="618"/>
      <c r="AW20" s="618"/>
      <c r="AX20" s="618"/>
      <c r="AY20" s="618"/>
      <c r="AZ20" s="618"/>
      <c r="BA20" s="618"/>
      <c r="BB20" s="618"/>
      <c r="BC20" s="618"/>
      <c r="BD20" s="618"/>
      <c r="BE20" s="618"/>
      <c r="BF20" s="619"/>
      <c r="BG20" s="620">
        <v>926037</v>
      </c>
      <c r="BH20" s="621"/>
      <c r="BI20" s="621"/>
      <c r="BJ20" s="621"/>
      <c r="BK20" s="621"/>
      <c r="BL20" s="621"/>
      <c r="BM20" s="621"/>
      <c r="BN20" s="622"/>
      <c r="BO20" s="673">
        <v>6.3</v>
      </c>
      <c r="BP20" s="673"/>
      <c r="BQ20" s="673"/>
      <c r="BR20" s="673"/>
      <c r="BS20" s="626" t="s">
        <v>224</v>
      </c>
      <c r="BT20" s="621"/>
      <c r="BU20" s="621"/>
      <c r="BV20" s="621"/>
      <c r="BW20" s="621"/>
      <c r="BX20" s="621"/>
      <c r="BY20" s="621"/>
      <c r="BZ20" s="621"/>
      <c r="CA20" s="621"/>
      <c r="CB20" s="656"/>
      <c r="CD20" s="657" t="s">
        <v>261</v>
      </c>
      <c r="CE20" s="654"/>
      <c r="CF20" s="654"/>
      <c r="CG20" s="654"/>
      <c r="CH20" s="654"/>
      <c r="CI20" s="654"/>
      <c r="CJ20" s="654"/>
      <c r="CK20" s="654"/>
      <c r="CL20" s="654"/>
      <c r="CM20" s="654"/>
      <c r="CN20" s="654"/>
      <c r="CO20" s="654"/>
      <c r="CP20" s="654"/>
      <c r="CQ20" s="655"/>
      <c r="CR20" s="620">
        <v>68055323</v>
      </c>
      <c r="CS20" s="621"/>
      <c r="CT20" s="621"/>
      <c r="CU20" s="621"/>
      <c r="CV20" s="621"/>
      <c r="CW20" s="621"/>
      <c r="CX20" s="621"/>
      <c r="CY20" s="622"/>
      <c r="CZ20" s="673">
        <v>100</v>
      </c>
      <c r="DA20" s="673"/>
      <c r="DB20" s="673"/>
      <c r="DC20" s="673"/>
      <c r="DD20" s="626">
        <v>8293083</v>
      </c>
      <c r="DE20" s="621"/>
      <c r="DF20" s="621"/>
      <c r="DG20" s="621"/>
      <c r="DH20" s="621"/>
      <c r="DI20" s="621"/>
      <c r="DJ20" s="621"/>
      <c r="DK20" s="621"/>
      <c r="DL20" s="621"/>
      <c r="DM20" s="621"/>
      <c r="DN20" s="621"/>
      <c r="DO20" s="621"/>
      <c r="DP20" s="622"/>
      <c r="DQ20" s="626">
        <v>44094773</v>
      </c>
      <c r="DR20" s="621"/>
      <c r="DS20" s="621"/>
      <c r="DT20" s="621"/>
      <c r="DU20" s="621"/>
      <c r="DV20" s="621"/>
      <c r="DW20" s="621"/>
      <c r="DX20" s="621"/>
      <c r="DY20" s="621"/>
      <c r="DZ20" s="621"/>
      <c r="EA20" s="621"/>
      <c r="EB20" s="621"/>
      <c r="EC20" s="656"/>
    </row>
    <row r="21" spans="2:133" ht="11.25" customHeight="1">
      <c r="B21" s="617" t="s">
        <v>262</v>
      </c>
      <c r="C21" s="618"/>
      <c r="D21" s="618"/>
      <c r="E21" s="618"/>
      <c r="F21" s="618"/>
      <c r="G21" s="618"/>
      <c r="H21" s="618"/>
      <c r="I21" s="618"/>
      <c r="J21" s="618"/>
      <c r="K21" s="618"/>
      <c r="L21" s="618"/>
      <c r="M21" s="618"/>
      <c r="N21" s="618"/>
      <c r="O21" s="618"/>
      <c r="P21" s="618"/>
      <c r="Q21" s="619"/>
      <c r="R21" s="620">
        <v>24382</v>
      </c>
      <c r="S21" s="621"/>
      <c r="T21" s="621"/>
      <c r="U21" s="621"/>
      <c r="V21" s="621"/>
      <c r="W21" s="621"/>
      <c r="X21" s="621"/>
      <c r="Y21" s="622"/>
      <c r="Z21" s="673">
        <v>0</v>
      </c>
      <c r="AA21" s="673"/>
      <c r="AB21" s="673"/>
      <c r="AC21" s="673"/>
      <c r="AD21" s="674">
        <v>24382</v>
      </c>
      <c r="AE21" s="674"/>
      <c r="AF21" s="674"/>
      <c r="AG21" s="674"/>
      <c r="AH21" s="674"/>
      <c r="AI21" s="674"/>
      <c r="AJ21" s="674"/>
      <c r="AK21" s="674"/>
      <c r="AL21" s="643">
        <v>0.1</v>
      </c>
      <c r="AM21" s="675"/>
      <c r="AN21" s="675"/>
      <c r="AO21" s="676"/>
      <c r="AP21" s="711" t="s">
        <v>263</v>
      </c>
      <c r="AQ21" s="721"/>
      <c r="AR21" s="721"/>
      <c r="AS21" s="721"/>
      <c r="AT21" s="721"/>
      <c r="AU21" s="721"/>
      <c r="AV21" s="721"/>
      <c r="AW21" s="721"/>
      <c r="AX21" s="721"/>
      <c r="AY21" s="721"/>
      <c r="AZ21" s="721"/>
      <c r="BA21" s="721"/>
      <c r="BB21" s="721"/>
      <c r="BC21" s="721"/>
      <c r="BD21" s="721"/>
      <c r="BE21" s="721"/>
      <c r="BF21" s="713"/>
      <c r="BG21" s="620">
        <v>124853</v>
      </c>
      <c r="BH21" s="621"/>
      <c r="BI21" s="621"/>
      <c r="BJ21" s="621"/>
      <c r="BK21" s="621"/>
      <c r="BL21" s="621"/>
      <c r="BM21" s="621"/>
      <c r="BN21" s="622"/>
      <c r="BO21" s="673">
        <v>0.9</v>
      </c>
      <c r="BP21" s="673"/>
      <c r="BQ21" s="673"/>
      <c r="BR21" s="673"/>
      <c r="BS21" s="626" t="s">
        <v>224</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264</v>
      </c>
      <c r="C22" s="618"/>
      <c r="D22" s="618"/>
      <c r="E22" s="618"/>
      <c r="F22" s="618"/>
      <c r="G22" s="618"/>
      <c r="H22" s="618"/>
      <c r="I22" s="618"/>
      <c r="J22" s="618"/>
      <c r="K22" s="618"/>
      <c r="L22" s="618"/>
      <c r="M22" s="618"/>
      <c r="N22" s="618"/>
      <c r="O22" s="618"/>
      <c r="P22" s="618"/>
      <c r="Q22" s="619"/>
      <c r="R22" s="620">
        <v>781208</v>
      </c>
      <c r="S22" s="621"/>
      <c r="T22" s="621"/>
      <c r="U22" s="621"/>
      <c r="V22" s="621"/>
      <c r="W22" s="621"/>
      <c r="X22" s="621"/>
      <c r="Y22" s="622"/>
      <c r="Z22" s="673">
        <v>1.1000000000000001</v>
      </c>
      <c r="AA22" s="673"/>
      <c r="AB22" s="673"/>
      <c r="AC22" s="673"/>
      <c r="AD22" s="674" t="s">
        <v>224</v>
      </c>
      <c r="AE22" s="674"/>
      <c r="AF22" s="674"/>
      <c r="AG22" s="674"/>
      <c r="AH22" s="674"/>
      <c r="AI22" s="674"/>
      <c r="AJ22" s="674"/>
      <c r="AK22" s="674"/>
      <c r="AL22" s="643" t="s">
        <v>224</v>
      </c>
      <c r="AM22" s="675"/>
      <c r="AN22" s="675"/>
      <c r="AO22" s="676"/>
      <c r="AP22" s="711" t="s">
        <v>265</v>
      </c>
      <c r="AQ22" s="721"/>
      <c r="AR22" s="721"/>
      <c r="AS22" s="721"/>
      <c r="AT22" s="721"/>
      <c r="AU22" s="721"/>
      <c r="AV22" s="721"/>
      <c r="AW22" s="721"/>
      <c r="AX22" s="721"/>
      <c r="AY22" s="721"/>
      <c r="AZ22" s="721"/>
      <c r="BA22" s="721"/>
      <c r="BB22" s="721"/>
      <c r="BC22" s="721"/>
      <c r="BD22" s="721"/>
      <c r="BE22" s="721"/>
      <c r="BF22" s="713"/>
      <c r="BG22" s="620" t="s">
        <v>224</v>
      </c>
      <c r="BH22" s="621"/>
      <c r="BI22" s="621"/>
      <c r="BJ22" s="621"/>
      <c r="BK22" s="621"/>
      <c r="BL22" s="621"/>
      <c r="BM22" s="621"/>
      <c r="BN22" s="622"/>
      <c r="BO22" s="673" t="s">
        <v>224</v>
      </c>
      <c r="BP22" s="673"/>
      <c r="BQ22" s="673"/>
      <c r="BR22" s="673"/>
      <c r="BS22" s="626" t="s">
        <v>224</v>
      </c>
      <c r="BT22" s="621"/>
      <c r="BU22" s="621"/>
      <c r="BV22" s="621"/>
      <c r="BW22" s="621"/>
      <c r="BX22" s="621"/>
      <c r="BY22" s="621"/>
      <c r="BZ22" s="621"/>
      <c r="CA22" s="621"/>
      <c r="CB22" s="656"/>
      <c r="CD22" s="725" t="s">
        <v>266</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267</v>
      </c>
      <c r="C23" s="618"/>
      <c r="D23" s="618"/>
      <c r="E23" s="618"/>
      <c r="F23" s="618"/>
      <c r="G23" s="618"/>
      <c r="H23" s="618"/>
      <c r="I23" s="618"/>
      <c r="J23" s="618"/>
      <c r="K23" s="618"/>
      <c r="L23" s="618"/>
      <c r="M23" s="618"/>
      <c r="N23" s="618"/>
      <c r="O23" s="618"/>
      <c r="P23" s="618"/>
      <c r="Q23" s="619"/>
      <c r="R23" s="620">
        <v>1136495</v>
      </c>
      <c r="S23" s="621"/>
      <c r="T23" s="621"/>
      <c r="U23" s="621"/>
      <c r="V23" s="621"/>
      <c r="W23" s="621"/>
      <c r="X23" s="621"/>
      <c r="Y23" s="622"/>
      <c r="Z23" s="673">
        <v>1.6</v>
      </c>
      <c r="AA23" s="673"/>
      <c r="AB23" s="673"/>
      <c r="AC23" s="673"/>
      <c r="AD23" s="674">
        <v>31339</v>
      </c>
      <c r="AE23" s="674"/>
      <c r="AF23" s="674"/>
      <c r="AG23" s="674"/>
      <c r="AH23" s="674"/>
      <c r="AI23" s="674"/>
      <c r="AJ23" s="674"/>
      <c r="AK23" s="674"/>
      <c r="AL23" s="643">
        <v>0.1</v>
      </c>
      <c r="AM23" s="675"/>
      <c r="AN23" s="675"/>
      <c r="AO23" s="676"/>
      <c r="AP23" s="711" t="s">
        <v>268</v>
      </c>
      <c r="AQ23" s="721"/>
      <c r="AR23" s="721"/>
      <c r="AS23" s="721"/>
      <c r="AT23" s="721"/>
      <c r="AU23" s="721"/>
      <c r="AV23" s="721"/>
      <c r="AW23" s="721"/>
      <c r="AX23" s="721"/>
      <c r="AY23" s="721"/>
      <c r="AZ23" s="721"/>
      <c r="BA23" s="721"/>
      <c r="BB23" s="721"/>
      <c r="BC23" s="721"/>
      <c r="BD23" s="721"/>
      <c r="BE23" s="721"/>
      <c r="BF23" s="713"/>
      <c r="BG23" s="620">
        <v>801184</v>
      </c>
      <c r="BH23" s="621"/>
      <c r="BI23" s="621"/>
      <c r="BJ23" s="621"/>
      <c r="BK23" s="621"/>
      <c r="BL23" s="621"/>
      <c r="BM23" s="621"/>
      <c r="BN23" s="622"/>
      <c r="BO23" s="673">
        <v>5.5</v>
      </c>
      <c r="BP23" s="673"/>
      <c r="BQ23" s="673"/>
      <c r="BR23" s="673"/>
      <c r="BS23" s="626" t="s">
        <v>224</v>
      </c>
      <c r="BT23" s="621"/>
      <c r="BU23" s="621"/>
      <c r="BV23" s="621"/>
      <c r="BW23" s="621"/>
      <c r="BX23" s="621"/>
      <c r="BY23" s="621"/>
      <c r="BZ23" s="621"/>
      <c r="CA23" s="621"/>
      <c r="CB23" s="656"/>
      <c r="CD23" s="725" t="s">
        <v>206</v>
      </c>
      <c r="CE23" s="726"/>
      <c r="CF23" s="726"/>
      <c r="CG23" s="726"/>
      <c r="CH23" s="726"/>
      <c r="CI23" s="726"/>
      <c r="CJ23" s="726"/>
      <c r="CK23" s="726"/>
      <c r="CL23" s="726"/>
      <c r="CM23" s="726"/>
      <c r="CN23" s="726"/>
      <c r="CO23" s="726"/>
      <c r="CP23" s="726"/>
      <c r="CQ23" s="727"/>
      <c r="CR23" s="725" t="s">
        <v>269</v>
      </c>
      <c r="CS23" s="726"/>
      <c r="CT23" s="726"/>
      <c r="CU23" s="726"/>
      <c r="CV23" s="726"/>
      <c r="CW23" s="726"/>
      <c r="CX23" s="726"/>
      <c r="CY23" s="727"/>
      <c r="CZ23" s="725" t="s">
        <v>270</v>
      </c>
      <c r="DA23" s="726"/>
      <c r="DB23" s="726"/>
      <c r="DC23" s="727"/>
      <c r="DD23" s="725" t="s">
        <v>271</v>
      </c>
      <c r="DE23" s="726"/>
      <c r="DF23" s="726"/>
      <c r="DG23" s="726"/>
      <c r="DH23" s="726"/>
      <c r="DI23" s="726"/>
      <c r="DJ23" s="726"/>
      <c r="DK23" s="727"/>
      <c r="DL23" s="728" t="s">
        <v>272</v>
      </c>
      <c r="DM23" s="729"/>
      <c r="DN23" s="729"/>
      <c r="DO23" s="729"/>
      <c r="DP23" s="729"/>
      <c r="DQ23" s="729"/>
      <c r="DR23" s="729"/>
      <c r="DS23" s="729"/>
      <c r="DT23" s="729"/>
      <c r="DU23" s="729"/>
      <c r="DV23" s="730"/>
      <c r="DW23" s="725" t="s">
        <v>273</v>
      </c>
      <c r="DX23" s="726"/>
      <c r="DY23" s="726"/>
      <c r="DZ23" s="726"/>
      <c r="EA23" s="726"/>
      <c r="EB23" s="726"/>
      <c r="EC23" s="727"/>
    </row>
    <row r="24" spans="2:133" ht="11.25" customHeight="1">
      <c r="B24" s="617" t="s">
        <v>274</v>
      </c>
      <c r="C24" s="618"/>
      <c r="D24" s="618"/>
      <c r="E24" s="618"/>
      <c r="F24" s="618"/>
      <c r="G24" s="618"/>
      <c r="H24" s="618"/>
      <c r="I24" s="618"/>
      <c r="J24" s="618"/>
      <c r="K24" s="618"/>
      <c r="L24" s="618"/>
      <c r="M24" s="618"/>
      <c r="N24" s="618"/>
      <c r="O24" s="618"/>
      <c r="P24" s="618"/>
      <c r="Q24" s="619"/>
      <c r="R24" s="620">
        <v>271925</v>
      </c>
      <c r="S24" s="621"/>
      <c r="T24" s="621"/>
      <c r="U24" s="621"/>
      <c r="V24" s="621"/>
      <c r="W24" s="621"/>
      <c r="X24" s="621"/>
      <c r="Y24" s="622"/>
      <c r="Z24" s="673">
        <v>0.4</v>
      </c>
      <c r="AA24" s="673"/>
      <c r="AB24" s="673"/>
      <c r="AC24" s="673"/>
      <c r="AD24" s="674" t="s">
        <v>224</v>
      </c>
      <c r="AE24" s="674"/>
      <c r="AF24" s="674"/>
      <c r="AG24" s="674"/>
      <c r="AH24" s="674"/>
      <c r="AI24" s="674"/>
      <c r="AJ24" s="674"/>
      <c r="AK24" s="674"/>
      <c r="AL24" s="643" t="s">
        <v>224</v>
      </c>
      <c r="AM24" s="675"/>
      <c r="AN24" s="675"/>
      <c r="AO24" s="676"/>
      <c r="AP24" s="711" t="s">
        <v>275</v>
      </c>
      <c r="AQ24" s="721"/>
      <c r="AR24" s="721"/>
      <c r="AS24" s="721"/>
      <c r="AT24" s="721"/>
      <c r="AU24" s="721"/>
      <c r="AV24" s="721"/>
      <c r="AW24" s="721"/>
      <c r="AX24" s="721"/>
      <c r="AY24" s="721"/>
      <c r="AZ24" s="721"/>
      <c r="BA24" s="721"/>
      <c r="BB24" s="721"/>
      <c r="BC24" s="721"/>
      <c r="BD24" s="721"/>
      <c r="BE24" s="721"/>
      <c r="BF24" s="713"/>
      <c r="BG24" s="620" t="s">
        <v>224</v>
      </c>
      <c r="BH24" s="621"/>
      <c r="BI24" s="621"/>
      <c r="BJ24" s="621"/>
      <c r="BK24" s="621"/>
      <c r="BL24" s="621"/>
      <c r="BM24" s="621"/>
      <c r="BN24" s="622"/>
      <c r="BO24" s="673" t="s">
        <v>224</v>
      </c>
      <c r="BP24" s="673"/>
      <c r="BQ24" s="673"/>
      <c r="BR24" s="673"/>
      <c r="BS24" s="626" t="s">
        <v>224</v>
      </c>
      <c r="BT24" s="621"/>
      <c r="BU24" s="621"/>
      <c r="BV24" s="621"/>
      <c r="BW24" s="621"/>
      <c r="BX24" s="621"/>
      <c r="BY24" s="621"/>
      <c r="BZ24" s="621"/>
      <c r="CA24" s="621"/>
      <c r="CB24" s="656"/>
      <c r="CD24" s="677" t="s">
        <v>276</v>
      </c>
      <c r="CE24" s="678"/>
      <c r="CF24" s="678"/>
      <c r="CG24" s="678"/>
      <c r="CH24" s="678"/>
      <c r="CI24" s="678"/>
      <c r="CJ24" s="678"/>
      <c r="CK24" s="678"/>
      <c r="CL24" s="678"/>
      <c r="CM24" s="678"/>
      <c r="CN24" s="678"/>
      <c r="CO24" s="678"/>
      <c r="CP24" s="678"/>
      <c r="CQ24" s="679"/>
      <c r="CR24" s="670">
        <v>31600738</v>
      </c>
      <c r="CS24" s="671"/>
      <c r="CT24" s="671"/>
      <c r="CU24" s="671"/>
      <c r="CV24" s="671"/>
      <c r="CW24" s="671"/>
      <c r="CX24" s="671"/>
      <c r="CY24" s="718"/>
      <c r="CZ24" s="722">
        <v>46.4</v>
      </c>
      <c r="DA24" s="723"/>
      <c r="DB24" s="723"/>
      <c r="DC24" s="724"/>
      <c r="DD24" s="717">
        <v>22069546</v>
      </c>
      <c r="DE24" s="671"/>
      <c r="DF24" s="671"/>
      <c r="DG24" s="671"/>
      <c r="DH24" s="671"/>
      <c r="DI24" s="671"/>
      <c r="DJ24" s="671"/>
      <c r="DK24" s="718"/>
      <c r="DL24" s="717">
        <v>21050487</v>
      </c>
      <c r="DM24" s="671"/>
      <c r="DN24" s="671"/>
      <c r="DO24" s="671"/>
      <c r="DP24" s="671"/>
      <c r="DQ24" s="671"/>
      <c r="DR24" s="671"/>
      <c r="DS24" s="671"/>
      <c r="DT24" s="671"/>
      <c r="DU24" s="671"/>
      <c r="DV24" s="718"/>
      <c r="DW24" s="719">
        <v>53</v>
      </c>
      <c r="DX24" s="688"/>
      <c r="DY24" s="688"/>
      <c r="DZ24" s="688"/>
      <c r="EA24" s="688"/>
      <c r="EB24" s="688"/>
      <c r="EC24" s="720"/>
    </row>
    <row r="25" spans="2:133" ht="11.25" customHeight="1">
      <c r="B25" s="617" t="s">
        <v>277</v>
      </c>
      <c r="C25" s="618"/>
      <c r="D25" s="618"/>
      <c r="E25" s="618"/>
      <c r="F25" s="618"/>
      <c r="G25" s="618"/>
      <c r="H25" s="618"/>
      <c r="I25" s="618"/>
      <c r="J25" s="618"/>
      <c r="K25" s="618"/>
      <c r="L25" s="618"/>
      <c r="M25" s="618"/>
      <c r="N25" s="618"/>
      <c r="O25" s="618"/>
      <c r="P25" s="618"/>
      <c r="Q25" s="619"/>
      <c r="R25" s="620">
        <v>7905585</v>
      </c>
      <c r="S25" s="621"/>
      <c r="T25" s="621"/>
      <c r="U25" s="621"/>
      <c r="V25" s="621"/>
      <c r="W25" s="621"/>
      <c r="X25" s="621"/>
      <c r="Y25" s="622"/>
      <c r="Z25" s="673">
        <v>10.9</v>
      </c>
      <c r="AA25" s="673"/>
      <c r="AB25" s="673"/>
      <c r="AC25" s="673"/>
      <c r="AD25" s="674" t="s">
        <v>224</v>
      </c>
      <c r="AE25" s="674"/>
      <c r="AF25" s="674"/>
      <c r="AG25" s="674"/>
      <c r="AH25" s="674"/>
      <c r="AI25" s="674"/>
      <c r="AJ25" s="674"/>
      <c r="AK25" s="674"/>
      <c r="AL25" s="643" t="s">
        <v>224</v>
      </c>
      <c r="AM25" s="675"/>
      <c r="AN25" s="675"/>
      <c r="AO25" s="676"/>
      <c r="AP25" s="711" t="s">
        <v>278</v>
      </c>
      <c r="AQ25" s="721"/>
      <c r="AR25" s="721"/>
      <c r="AS25" s="721"/>
      <c r="AT25" s="721"/>
      <c r="AU25" s="721"/>
      <c r="AV25" s="721"/>
      <c r="AW25" s="721"/>
      <c r="AX25" s="721"/>
      <c r="AY25" s="721"/>
      <c r="AZ25" s="721"/>
      <c r="BA25" s="721"/>
      <c r="BB25" s="721"/>
      <c r="BC25" s="721"/>
      <c r="BD25" s="721"/>
      <c r="BE25" s="721"/>
      <c r="BF25" s="713"/>
      <c r="BG25" s="620" t="s">
        <v>224</v>
      </c>
      <c r="BH25" s="621"/>
      <c r="BI25" s="621"/>
      <c r="BJ25" s="621"/>
      <c r="BK25" s="621"/>
      <c r="BL25" s="621"/>
      <c r="BM25" s="621"/>
      <c r="BN25" s="622"/>
      <c r="BO25" s="673" t="s">
        <v>224</v>
      </c>
      <c r="BP25" s="673"/>
      <c r="BQ25" s="673"/>
      <c r="BR25" s="673"/>
      <c r="BS25" s="626" t="s">
        <v>224</v>
      </c>
      <c r="BT25" s="621"/>
      <c r="BU25" s="621"/>
      <c r="BV25" s="621"/>
      <c r="BW25" s="621"/>
      <c r="BX25" s="621"/>
      <c r="BY25" s="621"/>
      <c r="BZ25" s="621"/>
      <c r="CA25" s="621"/>
      <c r="CB25" s="656"/>
      <c r="CD25" s="657" t="s">
        <v>279</v>
      </c>
      <c r="CE25" s="654"/>
      <c r="CF25" s="654"/>
      <c r="CG25" s="654"/>
      <c r="CH25" s="654"/>
      <c r="CI25" s="654"/>
      <c r="CJ25" s="654"/>
      <c r="CK25" s="654"/>
      <c r="CL25" s="654"/>
      <c r="CM25" s="654"/>
      <c r="CN25" s="654"/>
      <c r="CO25" s="654"/>
      <c r="CP25" s="654"/>
      <c r="CQ25" s="655"/>
      <c r="CR25" s="620">
        <v>9823211</v>
      </c>
      <c r="CS25" s="639"/>
      <c r="CT25" s="639"/>
      <c r="CU25" s="639"/>
      <c r="CV25" s="639"/>
      <c r="CW25" s="639"/>
      <c r="CX25" s="639"/>
      <c r="CY25" s="640"/>
      <c r="CZ25" s="623">
        <v>14.4</v>
      </c>
      <c r="DA25" s="641"/>
      <c r="DB25" s="641"/>
      <c r="DC25" s="642"/>
      <c r="DD25" s="626">
        <v>9111083</v>
      </c>
      <c r="DE25" s="639"/>
      <c r="DF25" s="639"/>
      <c r="DG25" s="639"/>
      <c r="DH25" s="639"/>
      <c r="DI25" s="639"/>
      <c r="DJ25" s="639"/>
      <c r="DK25" s="640"/>
      <c r="DL25" s="626">
        <v>8997042</v>
      </c>
      <c r="DM25" s="639"/>
      <c r="DN25" s="639"/>
      <c r="DO25" s="639"/>
      <c r="DP25" s="639"/>
      <c r="DQ25" s="639"/>
      <c r="DR25" s="639"/>
      <c r="DS25" s="639"/>
      <c r="DT25" s="639"/>
      <c r="DU25" s="639"/>
      <c r="DV25" s="640"/>
      <c r="DW25" s="643">
        <v>22.7</v>
      </c>
      <c r="DX25" s="644"/>
      <c r="DY25" s="644"/>
      <c r="DZ25" s="644"/>
      <c r="EA25" s="644"/>
      <c r="EB25" s="644"/>
      <c r="EC25" s="645"/>
    </row>
    <row r="26" spans="2:133" ht="11.25" customHeight="1">
      <c r="B26" s="714" t="s">
        <v>280</v>
      </c>
      <c r="C26" s="715"/>
      <c r="D26" s="715"/>
      <c r="E26" s="715"/>
      <c r="F26" s="715"/>
      <c r="G26" s="715"/>
      <c r="H26" s="715"/>
      <c r="I26" s="715"/>
      <c r="J26" s="715"/>
      <c r="K26" s="715"/>
      <c r="L26" s="715"/>
      <c r="M26" s="715"/>
      <c r="N26" s="715"/>
      <c r="O26" s="715"/>
      <c r="P26" s="715"/>
      <c r="Q26" s="716"/>
      <c r="R26" s="620" t="s">
        <v>224</v>
      </c>
      <c r="S26" s="621"/>
      <c r="T26" s="621"/>
      <c r="U26" s="621"/>
      <c r="V26" s="621"/>
      <c r="W26" s="621"/>
      <c r="X26" s="621"/>
      <c r="Y26" s="622"/>
      <c r="Z26" s="673" t="s">
        <v>224</v>
      </c>
      <c r="AA26" s="673"/>
      <c r="AB26" s="673"/>
      <c r="AC26" s="673"/>
      <c r="AD26" s="674" t="s">
        <v>224</v>
      </c>
      <c r="AE26" s="674"/>
      <c r="AF26" s="674"/>
      <c r="AG26" s="674"/>
      <c r="AH26" s="674"/>
      <c r="AI26" s="674"/>
      <c r="AJ26" s="674"/>
      <c r="AK26" s="674"/>
      <c r="AL26" s="643" t="s">
        <v>224</v>
      </c>
      <c r="AM26" s="675"/>
      <c r="AN26" s="675"/>
      <c r="AO26" s="676"/>
      <c r="AP26" s="711" t="s">
        <v>281</v>
      </c>
      <c r="AQ26" s="712"/>
      <c r="AR26" s="712"/>
      <c r="AS26" s="712"/>
      <c r="AT26" s="712"/>
      <c r="AU26" s="712"/>
      <c r="AV26" s="712"/>
      <c r="AW26" s="712"/>
      <c r="AX26" s="712"/>
      <c r="AY26" s="712"/>
      <c r="AZ26" s="712"/>
      <c r="BA26" s="712"/>
      <c r="BB26" s="712"/>
      <c r="BC26" s="712"/>
      <c r="BD26" s="712"/>
      <c r="BE26" s="712"/>
      <c r="BF26" s="713"/>
      <c r="BG26" s="620" t="s">
        <v>224</v>
      </c>
      <c r="BH26" s="621"/>
      <c r="BI26" s="621"/>
      <c r="BJ26" s="621"/>
      <c r="BK26" s="621"/>
      <c r="BL26" s="621"/>
      <c r="BM26" s="621"/>
      <c r="BN26" s="622"/>
      <c r="BO26" s="673" t="s">
        <v>224</v>
      </c>
      <c r="BP26" s="673"/>
      <c r="BQ26" s="673"/>
      <c r="BR26" s="673"/>
      <c r="BS26" s="626" t="s">
        <v>224</v>
      </c>
      <c r="BT26" s="621"/>
      <c r="BU26" s="621"/>
      <c r="BV26" s="621"/>
      <c r="BW26" s="621"/>
      <c r="BX26" s="621"/>
      <c r="BY26" s="621"/>
      <c r="BZ26" s="621"/>
      <c r="CA26" s="621"/>
      <c r="CB26" s="656"/>
      <c r="CD26" s="657" t="s">
        <v>282</v>
      </c>
      <c r="CE26" s="654"/>
      <c r="CF26" s="654"/>
      <c r="CG26" s="654"/>
      <c r="CH26" s="654"/>
      <c r="CI26" s="654"/>
      <c r="CJ26" s="654"/>
      <c r="CK26" s="654"/>
      <c r="CL26" s="654"/>
      <c r="CM26" s="654"/>
      <c r="CN26" s="654"/>
      <c r="CO26" s="654"/>
      <c r="CP26" s="654"/>
      <c r="CQ26" s="655"/>
      <c r="CR26" s="620">
        <v>6801941</v>
      </c>
      <c r="CS26" s="621"/>
      <c r="CT26" s="621"/>
      <c r="CU26" s="621"/>
      <c r="CV26" s="621"/>
      <c r="CW26" s="621"/>
      <c r="CX26" s="621"/>
      <c r="CY26" s="622"/>
      <c r="CZ26" s="623">
        <v>10</v>
      </c>
      <c r="DA26" s="641"/>
      <c r="DB26" s="641"/>
      <c r="DC26" s="642"/>
      <c r="DD26" s="626">
        <v>6123727</v>
      </c>
      <c r="DE26" s="621"/>
      <c r="DF26" s="621"/>
      <c r="DG26" s="621"/>
      <c r="DH26" s="621"/>
      <c r="DI26" s="621"/>
      <c r="DJ26" s="621"/>
      <c r="DK26" s="622"/>
      <c r="DL26" s="626" t="s">
        <v>218</v>
      </c>
      <c r="DM26" s="621"/>
      <c r="DN26" s="621"/>
      <c r="DO26" s="621"/>
      <c r="DP26" s="621"/>
      <c r="DQ26" s="621"/>
      <c r="DR26" s="621"/>
      <c r="DS26" s="621"/>
      <c r="DT26" s="621"/>
      <c r="DU26" s="621"/>
      <c r="DV26" s="622"/>
      <c r="DW26" s="643" t="s">
        <v>218</v>
      </c>
      <c r="DX26" s="644"/>
      <c r="DY26" s="644"/>
      <c r="DZ26" s="644"/>
      <c r="EA26" s="644"/>
      <c r="EB26" s="644"/>
      <c r="EC26" s="645"/>
    </row>
    <row r="27" spans="2:133" ht="11.25" customHeight="1">
      <c r="B27" s="617" t="s">
        <v>283</v>
      </c>
      <c r="C27" s="618"/>
      <c r="D27" s="618"/>
      <c r="E27" s="618"/>
      <c r="F27" s="618"/>
      <c r="G27" s="618"/>
      <c r="H27" s="618"/>
      <c r="I27" s="618"/>
      <c r="J27" s="618"/>
      <c r="K27" s="618"/>
      <c r="L27" s="618"/>
      <c r="M27" s="618"/>
      <c r="N27" s="618"/>
      <c r="O27" s="618"/>
      <c r="P27" s="618"/>
      <c r="Q27" s="619"/>
      <c r="R27" s="620">
        <v>5290391</v>
      </c>
      <c r="S27" s="621"/>
      <c r="T27" s="621"/>
      <c r="U27" s="621"/>
      <c r="V27" s="621"/>
      <c r="W27" s="621"/>
      <c r="X27" s="621"/>
      <c r="Y27" s="622"/>
      <c r="Z27" s="673">
        <v>7.3</v>
      </c>
      <c r="AA27" s="673"/>
      <c r="AB27" s="673"/>
      <c r="AC27" s="673"/>
      <c r="AD27" s="674" t="s">
        <v>224</v>
      </c>
      <c r="AE27" s="674"/>
      <c r="AF27" s="674"/>
      <c r="AG27" s="674"/>
      <c r="AH27" s="674"/>
      <c r="AI27" s="674"/>
      <c r="AJ27" s="674"/>
      <c r="AK27" s="674"/>
      <c r="AL27" s="643" t="s">
        <v>224</v>
      </c>
      <c r="AM27" s="675"/>
      <c r="AN27" s="675"/>
      <c r="AO27" s="676"/>
      <c r="AP27" s="617" t="s">
        <v>284</v>
      </c>
      <c r="AQ27" s="618"/>
      <c r="AR27" s="618"/>
      <c r="AS27" s="618"/>
      <c r="AT27" s="618"/>
      <c r="AU27" s="618"/>
      <c r="AV27" s="618"/>
      <c r="AW27" s="618"/>
      <c r="AX27" s="618"/>
      <c r="AY27" s="618"/>
      <c r="AZ27" s="618"/>
      <c r="BA27" s="618"/>
      <c r="BB27" s="618"/>
      <c r="BC27" s="618"/>
      <c r="BD27" s="618"/>
      <c r="BE27" s="618"/>
      <c r="BF27" s="619"/>
      <c r="BG27" s="620">
        <v>14656229</v>
      </c>
      <c r="BH27" s="621"/>
      <c r="BI27" s="621"/>
      <c r="BJ27" s="621"/>
      <c r="BK27" s="621"/>
      <c r="BL27" s="621"/>
      <c r="BM27" s="621"/>
      <c r="BN27" s="622"/>
      <c r="BO27" s="673">
        <v>100</v>
      </c>
      <c r="BP27" s="673"/>
      <c r="BQ27" s="673"/>
      <c r="BR27" s="673"/>
      <c r="BS27" s="626">
        <v>117618</v>
      </c>
      <c r="BT27" s="621"/>
      <c r="BU27" s="621"/>
      <c r="BV27" s="621"/>
      <c r="BW27" s="621"/>
      <c r="BX27" s="621"/>
      <c r="BY27" s="621"/>
      <c r="BZ27" s="621"/>
      <c r="CA27" s="621"/>
      <c r="CB27" s="656"/>
      <c r="CD27" s="657" t="s">
        <v>285</v>
      </c>
      <c r="CE27" s="654"/>
      <c r="CF27" s="654"/>
      <c r="CG27" s="654"/>
      <c r="CH27" s="654"/>
      <c r="CI27" s="654"/>
      <c r="CJ27" s="654"/>
      <c r="CK27" s="654"/>
      <c r="CL27" s="654"/>
      <c r="CM27" s="654"/>
      <c r="CN27" s="654"/>
      <c r="CO27" s="654"/>
      <c r="CP27" s="654"/>
      <c r="CQ27" s="655"/>
      <c r="CR27" s="620">
        <v>13192948</v>
      </c>
      <c r="CS27" s="639"/>
      <c r="CT27" s="639"/>
      <c r="CU27" s="639"/>
      <c r="CV27" s="639"/>
      <c r="CW27" s="639"/>
      <c r="CX27" s="639"/>
      <c r="CY27" s="640"/>
      <c r="CZ27" s="623">
        <v>19.399999999999999</v>
      </c>
      <c r="DA27" s="641"/>
      <c r="DB27" s="641"/>
      <c r="DC27" s="642"/>
      <c r="DD27" s="626">
        <v>4583937</v>
      </c>
      <c r="DE27" s="639"/>
      <c r="DF27" s="639"/>
      <c r="DG27" s="639"/>
      <c r="DH27" s="639"/>
      <c r="DI27" s="639"/>
      <c r="DJ27" s="639"/>
      <c r="DK27" s="640"/>
      <c r="DL27" s="626">
        <v>4583377</v>
      </c>
      <c r="DM27" s="639"/>
      <c r="DN27" s="639"/>
      <c r="DO27" s="639"/>
      <c r="DP27" s="639"/>
      <c r="DQ27" s="639"/>
      <c r="DR27" s="639"/>
      <c r="DS27" s="639"/>
      <c r="DT27" s="639"/>
      <c r="DU27" s="639"/>
      <c r="DV27" s="640"/>
      <c r="DW27" s="643">
        <v>11.5</v>
      </c>
      <c r="DX27" s="644"/>
      <c r="DY27" s="644"/>
      <c r="DZ27" s="644"/>
      <c r="EA27" s="644"/>
      <c r="EB27" s="644"/>
      <c r="EC27" s="645"/>
    </row>
    <row r="28" spans="2:133" ht="11.25" customHeight="1">
      <c r="B28" s="617" t="s">
        <v>286</v>
      </c>
      <c r="C28" s="618"/>
      <c r="D28" s="618"/>
      <c r="E28" s="618"/>
      <c r="F28" s="618"/>
      <c r="G28" s="618"/>
      <c r="H28" s="618"/>
      <c r="I28" s="618"/>
      <c r="J28" s="618"/>
      <c r="K28" s="618"/>
      <c r="L28" s="618"/>
      <c r="M28" s="618"/>
      <c r="N28" s="618"/>
      <c r="O28" s="618"/>
      <c r="P28" s="618"/>
      <c r="Q28" s="619"/>
      <c r="R28" s="620">
        <v>286970</v>
      </c>
      <c r="S28" s="621"/>
      <c r="T28" s="621"/>
      <c r="U28" s="621"/>
      <c r="V28" s="621"/>
      <c r="W28" s="621"/>
      <c r="X28" s="621"/>
      <c r="Y28" s="622"/>
      <c r="Z28" s="673">
        <v>0.4</v>
      </c>
      <c r="AA28" s="673"/>
      <c r="AB28" s="673"/>
      <c r="AC28" s="673"/>
      <c r="AD28" s="674" t="s">
        <v>224</v>
      </c>
      <c r="AE28" s="674"/>
      <c r="AF28" s="674"/>
      <c r="AG28" s="674"/>
      <c r="AH28" s="674"/>
      <c r="AI28" s="674"/>
      <c r="AJ28" s="674"/>
      <c r="AK28" s="674"/>
      <c r="AL28" s="643" t="s">
        <v>224</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287</v>
      </c>
      <c r="CE28" s="654"/>
      <c r="CF28" s="654"/>
      <c r="CG28" s="654"/>
      <c r="CH28" s="654"/>
      <c r="CI28" s="654"/>
      <c r="CJ28" s="654"/>
      <c r="CK28" s="654"/>
      <c r="CL28" s="654"/>
      <c r="CM28" s="654"/>
      <c r="CN28" s="654"/>
      <c r="CO28" s="654"/>
      <c r="CP28" s="654"/>
      <c r="CQ28" s="655"/>
      <c r="CR28" s="620">
        <v>8584579</v>
      </c>
      <c r="CS28" s="621"/>
      <c r="CT28" s="621"/>
      <c r="CU28" s="621"/>
      <c r="CV28" s="621"/>
      <c r="CW28" s="621"/>
      <c r="CX28" s="621"/>
      <c r="CY28" s="622"/>
      <c r="CZ28" s="623">
        <v>12.6</v>
      </c>
      <c r="DA28" s="641"/>
      <c r="DB28" s="641"/>
      <c r="DC28" s="642"/>
      <c r="DD28" s="626">
        <v>8374526</v>
      </c>
      <c r="DE28" s="621"/>
      <c r="DF28" s="621"/>
      <c r="DG28" s="621"/>
      <c r="DH28" s="621"/>
      <c r="DI28" s="621"/>
      <c r="DJ28" s="621"/>
      <c r="DK28" s="622"/>
      <c r="DL28" s="626">
        <v>7470068</v>
      </c>
      <c r="DM28" s="621"/>
      <c r="DN28" s="621"/>
      <c r="DO28" s="621"/>
      <c r="DP28" s="621"/>
      <c r="DQ28" s="621"/>
      <c r="DR28" s="621"/>
      <c r="DS28" s="621"/>
      <c r="DT28" s="621"/>
      <c r="DU28" s="621"/>
      <c r="DV28" s="622"/>
      <c r="DW28" s="643">
        <v>18.8</v>
      </c>
      <c r="DX28" s="644"/>
      <c r="DY28" s="644"/>
      <c r="DZ28" s="644"/>
      <c r="EA28" s="644"/>
      <c r="EB28" s="644"/>
      <c r="EC28" s="645"/>
    </row>
    <row r="29" spans="2:133" ht="11.25" customHeight="1">
      <c r="B29" s="617" t="s">
        <v>288</v>
      </c>
      <c r="C29" s="618"/>
      <c r="D29" s="618"/>
      <c r="E29" s="618"/>
      <c r="F29" s="618"/>
      <c r="G29" s="618"/>
      <c r="H29" s="618"/>
      <c r="I29" s="618"/>
      <c r="J29" s="618"/>
      <c r="K29" s="618"/>
      <c r="L29" s="618"/>
      <c r="M29" s="618"/>
      <c r="N29" s="618"/>
      <c r="O29" s="618"/>
      <c r="P29" s="618"/>
      <c r="Q29" s="619"/>
      <c r="R29" s="620">
        <v>943470</v>
      </c>
      <c r="S29" s="621"/>
      <c r="T29" s="621"/>
      <c r="U29" s="621"/>
      <c r="V29" s="621"/>
      <c r="W29" s="621"/>
      <c r="X29" s="621"/>
      <c r="Y29" s="622"/>
      <c r="Z29" s="673">
        <v>1.3</v>
      </c>
      <c r="AA29" s="673"/>
      <c r="AB29" s="673"/>
      <c r="AC29" s="673"/>
      <c r="AD29" s="674" t="s">
        <v>224</v>
      </c>
      <c r="AE29" s="674"/>
      <c r="AF29" s="674"/>
      <c r="AG29" s="674"/>
      <c r="AH29" s="674"/>
      <c r="AI29" s="674"/>
      <c r="AJ29" s="674"/>
      <c r="AK29" s="674"/>
      <c r="AL29" s="643" t="s">
        <v>224</v>
      </c>
      <c r="AM29" s="675"/>
      <c r="AN29" s="675"/>
      <c r="AO29" s="676"/>
      <c r="AP29" s="680" t="s">
        <v>206</v>
      </c>
      <c r="AQ29" s="681"/>
      <c r="AR29" s="681"/>
      <c r="AS29" s="681"/>
      <c r="AT29" s="681"/>
      <c r="AU29" s="681"/>
      <c r="AV29" s="681"/>
      <c r="AW29" s="681"/>
      <c r="AX29" s="681"/>
      <c r="AY29" s="681"/>
      <c r="AZ29" s="681"/>
      <c r="BA29" s="681"/>
      <c r="BB29" s="681"/>
      <c r="BC29" s="681"/>
      <c r="BD29" s="681"/>
      <c r="BE29" s="681"/>
      <c r="BF29" s="682"/>
      <c r="BG29" s="680" t="s">
        <v>289</v>
      </c>
      <c r="BH29" s="696"/>
      <c r="BI29" s="696"/>
      <c r="BJ29" s="696"/>
      <c r="BK29" s="696"/>
      <c r="BL29" s="696"/>
      <c r="BM29" s="696"/>
      <c r="BN29" s="696"/>
      <c r="BO29" s="696"/>
      <c r="BP29" s="696"/>
      <c r="BQ29" s="697"/>
      <c r="BR29" s="680" t="s">
        <v>290</v>
      </c>
      <c r="BS29" s="696"/>
      <c r="BT29" s="696"/>
      <c r="BU29" s="696"/>
      <c r="BV29" s="696"/>
      <c r="BW29" s="696"/>
      <c r="BX29" s="696"/>
      <c r="BY29" s="696"/>
      <c r="BZ29" s="696"/>
      <c r="CA29" s="696"/>
      <c r="CB29" s="697"/>
      <c r="CD29" s="690" t="s">
        <v>291</v>
      </c>
      <c r="CE29" s="691"/>
      <c r="CF29" s="657" t="s">
        <v>59</v>
      </c>
      <c r="CG29" s="654"/>
      <c r="CH29" s="654"/>
      <c r="CI29" s="654"/>
      <c r="CJ29" s="654"/>
      <c r="CK29" s="654"/>
      <c r="CL29" s="654"/>
      <c r="CM29" s="654"/>
      <c r="CN29" s="654"/>
      <c r="CO29" s="654"/>
      <c r="CP29" s="654"/>
      <c r="CQ29" s="655"/>
      <c r="CR29" s="620">
        <v>8584579</v>
      </c>
      <c r="CS29" s="639"/>
      <c r="CT29" s="639"/>
      <c r="CU29" s="639"/>
      <c r="CV29" s="639"/>
      <c r="CW29" s="639"/>
      <c r="CX29" s="639"/>
      <c r="CY29" s="640"/>
      <c r="CZ29" s="623">
        <v>12.6</v>
      </c>
      <c r="DA29" s="641"/>
      <c r="DB29" s="641"/>
      <c r="DC29" s="642"/>
      <c r="DD29" s="626">
        <v>8374526</v>
      </c>
      <c r="DE29" s="639"/>
      <c r="DF29" s="639"/>
      <c r="DG29" s="639"/>
      <c r="DH29" s="639"/>
      <c r="DI29" s="639"/>
      <c r="DJ29" s="639"/>
      <c r="DK29" s="640"/>
      <c r="DL29" s="626">
        <v>7470068</v>
      </c>
      <c r="DM29" s="639"/>
      <c r="DN29" s="639"/>
      <c r="DO29" s="639"/>
      <c r="DP29" s="639"/>
      <c r="DQ29" s="639"/>
      <c r="DR29" s="639"/>
      <c r="DS29" s="639"/>
      <c r="DT29" s="639"/>
      <c r="DU29" s="639"/>
      <c r="DV29" s="640"/>
      <c r="DW29" s="643">
        <v>18.8</v>
      </c>
      <c r="DX29" s="644"/>
      <c r="DY29" s="644"/>
      <c r="DZ29" s="644"/>
      <c r="EA29" s="644"/>
      <c r="EB29" s="644"/>
      <c r="EC29" s="645"/>
    </row>
    <row r="30" spans="2:133" ht="11.25" customHeight="1">
      <c r="B30" s="617" t="s">
        <v>292</v>
      </c>
      <c r="C30" s="618"/>
      <c r="D30" s="618"/>
      <c r="E30" s="618"/>
      <c r="F30" s="618"/>
      <c r="G30" s="618"/>
      <c r="H30" s="618"/>
      <c r="I30" s="618"/>
      <c r="J30" s="618"/>
      <c r="K30" s="618"/>
      <c r="L30" s="618"/>
      <c r="M30" s="618"/>
      <c r="N30" s="618"/>
      <c r="O30" s="618"/>
      <c r="P30" s="618"/>
      <c r="Q30" s="619"/>
      <c r="R30" s="620">
        <v>649674</v>
      </c>
      <c r="S30" s="621"/>
      <c r="T30" s="621"/>
      <c r="U30" s="621"/>
      <c r="V30" s="621"/>
      <c r="W30" s="621"/>
      <c r="X30" s="621"/>
      <c r="Y30" s="622"/>
      <c r="Z30" s="673">
        <v>0.9</v>
      </c>
      <c r="AA30" s="673"/>
      <c r="AB30" s="673"/>
      <c r="AC30" s="673"/>
      <c r="AD30" s="674" t="s">
        <v>224</v>
      </c>
      <c r="AE30" s="674"/>
      <c r="AF30" s="674"/>
      <c r="AG30" s="674"/>
      <c r="AH30" s="674"/>
      <c r="AI30" s="674"/>
      <c r="AJ30" s="674"/>
      <c r="AK30" s="674"/>
      <c r="AL30" s="643" t="s">
        <v>224</v>
      </c>
      <c r="AM30" s="675"/>
      <c r="AN30" s="675"/>
      <c r="AO30" s="676"/>
      <c r="AP30" s="698" t="s">
        <v>293</v>
      </c>
      <c r="AQ30" s="699"/>
      <c r="AR30" s="699"/>
      <c r="AS30" s="699"/>
      <c r="AT30" s="704" t="s">
        <v>294</v>
      </c>
      <c r="AU30" s="184"/>
      <c r="AV30" s="184"/>
      <c r="AW30" s="184"/>
      <c r="AX30" s="707" t="s">
        <v>172</v>
      </c>
      <c r="AY30" s="708"/>
      <c r="AZ30" s="708"/>
      <c r="BA30" s="708"/>
      <c r="BB30" s="708"/>
      <c r="BC30" s="708"/>
      <c r="BD30" s="708"/>
      <c r="BE30" s="708"/>
      <c r="BF30" s="709"/>
      <c r="BG30" s="686">
        <v>98.6</v>
      </c>
      <c r="BH30" s="687"/>
      <c r="BI30" s="687"/>
      <c r="BJ30" s="687"/>
      <c r="BK30" s="687"/>
      <c r="BL30" s="687"/>
      <c r="BM30" s="688">
        <v>94.2</v>
      </c>
      <c r="BN30" s="687"/>
      <c r="BO30" s="687"/>
      <c r="BP30" s="687"/>
      <c r="BQ30" s="689"/>
      <c r="BR30" s="686">
        <v>98.5</v>
      </c>
      <c r="BS30" s="687"/>
      <c r="BT30" s="687"/>
      <c r="BU30" s="687"/>
      <c r="BV30" s="687"/>
      <c r="BW30" s="687"/>
      <c r="BX30" s="688">
        <v>91.6</v>
      </c>
      <c r="BY30" s="687"/>
      <c r="BZ30" s="687"/>
      <c r="CA30" s="687"/>
      <c r="CB30" s="689"/>
      <c r="CD30" s="692"/>
      <c r="CE30" s="693"/>
      <c r="CF30" s="657" t="s">
        <v>295</v>
      </c>
      <c r="CG30" s="654"/>
      <c r="CH30" s="654"/>
      <c r="CI30" s="654"/>
      <c r="CJ30" s="654"/>
      <c r="CK30" s="654"/>
      <c r="CL30" s="654"/>
      <c r="CM30" s="654"/>
      <c r="CN30" s="654"/>
      <c r="CO30" s="654"/>
      <c r="CP30" s="654"/>
      <c r="CQ30" s="655"/>
      <c r="CR30" s="620">
        <v>7962887</v>
      </c>
      <c r="CS30" s="621"/>
      <c r="CT30" s="621"/>
      <c r="CU30" s="621"/>
      <c r="CV30" s="621"/>
      <c r="CW30" s="621"/>
      <c r="CX30" s="621"/>
      <c r="CY30" s="622"/>
      <c r="CZ30" s="623">
        <v>11.7</v>
      </c>
      <c r="DA30" s="641"/>
      <c r="DB30" s="641"/>
      <c r="DC30" s="642"/>
      <c r="DD30" s="626">
        <v>7782751</v>
      </c>
      <c r="DE30" s="621"/>
      <c r="DF30" s="621"/>
      <c r="DG30" s="621"/>
      <c r="DH30" s="621"/>
      <c r="DI30" s="621"/>
      <c r="DJ30" s="621"/>
      <c r="DK30" s="622"/>
      <c r="DL30" s="626">
        <v>6878293</v>
      </c>
      <c r="DM30" s="621"/>
      <c r="DN30" s="621"/>
      <c r="DO30" s="621"/>
      <c r="DP30" s="621"/>
      <c r="DQ30" s="621"/>
      <c r="DR30" s="621"/>
      <c r="DS30" s="621"/>
      <c r="DT30" s="621"/>
      <c r="DU30" s="621"/>
      <c r="DV30" s="622"/>
      <c r="DW30" s="643">
        <v>17.3</v>
      </c>
      <c r="DX30" s="644"/>
      <c r="DY30" s="644"/>
      <c r="DZ30" s="644"/>
      <c r="EA30" s="644"/>
      <c r="EB30" s="644"/>
      <c r="EC30" s="645"/>
    </row>
    <row r="31" spans="2:133" ht="11.25" customHeight="1">
      <c r="B31" s="617" t="s">
        <v>296</v>
      </c>
      <c r="C31" s="618"/>
      <c r="D31" s="618"/>
      <c r="E31" s="618"/>
      <c r="F31" s="618"/>
      <c r="G31" s="618"/>
      <c r="H31" s="618"/>
      <c r="I31" s="618"/>
      <c r="J31" s="618"/>
      <c r="K31" s="618"/>
      <c r="L31" s="618"/>
      <c r="M31" s="618"/>
      <c r="N31" s="618"/>
      <c r="O31" s="618"/>
      <c r="P31" s="618"/>
      <c r="Q31" s="619"/>
      <c r="R31" s="620">
        <v>4701962</v>
      </c>
      <c r="S31" s="621"/>
      <c r="T31" s="621"/>
      <c r="U31" s="621"/>
      <c r="V31" s="621"/>
      <c r="W31" s="621"/>
      <c r="X31" s="621"/>
      <c r="Y31" s="622"/>
      <c r="Z31" s="673">
        <v>6.5</v>
      </c>
      <c r="AA31" s="673"/>
      <c r="AB31" s="673"/>
      <c r="AC31" s="673"/>
      <c r="AD31" s="674" t="s">
        <v>224</v>
      </c>
      <c r="AE31" s="674"/>
      <c r="AF31" s="674"/>
      <c r="AG31" s="674"/>
      <c r="AH31" s="674"/>
      <c r="AI31" s="674"/>
      <c r="AJ31" s="674"/>
      <c r="AK31" s="674"/>
      <c r="AL31" s="643" t="s">
        <v>224</v>
      </c>
      <c r="AM31" s="675"/>
      <c r="AN31" s="675"/>
      <c r="AO31" s="676"/>
      <c r="AP31" s="700"/>
      <c r="AQ31" s="701"/>
      <c r="AR31" s="701"/>
      <c r="AS31" s="701"/>
      <c r="AT31" s="705"/>
      <c r="AU31" s="183" t="s">
        <v>297</v>
      </c>
      <c r="AV31" s="183"/>
      <c r="AW31" s="183"/>
      <c r="AX31" s="617" t="s">
        <v>298</v>
      </c>
      <c r="AY31" s="618"/>
      <c r="AZ31" s="618"/>
      <c r="BA31" s="618"/>
      <c r="BB31" s="618"/>
      <c r="BC31" s="618"/>
      <c r="BD31" s="618"/>
      <c r="BE31" s="618"/>
      <c r="BF31" s="619"/>
      <c r="BG31" s="684">
        <v>99.1</v>
      </c>
      <c r="BH31" s="639"/>
      <c r="BI31" s="639"/>
      <c r="BJ31" s="639"/>
      <c r="BK31" s="639"/>
      <c r="BL31" s="639"/>
      <c r="BM31" s="675">
        <v>96.3</v>
      </c>
      <c r="BN31" s="685"/>
      <c r="BO31" s="685"/>
      <c r="BP31" s="685"/>
      <c r="BQ31" s="649"/>
      <c r="BR31" s="684">
        <v>99</v>
      </c>
      <c r="BS31" s="639"/>
      <c r="BT31" s="639"/>
      <c r="BU31" s="639"/>
      <c r="BV31" s="639"/>
      <c r="BW31" s="639"/>
      <c r="BX31" s="675">
        <v>95.4</v>
      </c>
      <c r="BY31" s="685"/>
      <c r="BZ31" s="685"/>
      <c r="CA31" s="685"/>
      <c r="CB31" s="649"/>
      <c r="CD31" s="692"/>
      <c r="CE31" s="693"/>
      <c r="CF31" s="657" t="s">
        <v>299</v>
      </c>
      <c r="CG31" s="654"/>
      <c r="CH31" s="654"/>
      <c r="CI31" s="654"/>
      <c r="CJ31" s="654"/>
      <c r="CK31" s="654"/>
      <c r="CL31" s="654"/>
      <c r="CM31" s="654"/>
      <c r="CN31" s="654"/>
      <c r="CO31" s="654"/>
      <c r="CP31" s="654"/>
      <c r="CQ31" s="655"/>
      <c r="CR31" s="620">
        <v>621692</v>
      </c>
      <c r="CS31" s="639"/>
      <c r="CT31" s="639"/>
      <c r="CU31" s="639"/>
      <c r="CV31" s="639"/>
      <c r="CW31" s="639"/>
      <c r="CX31" s="639"/>
      <c r="CY31" s="640"/>
      <c r="CZ31" s="623">
        <v>0.9</v>
      </c>
      <c r="DA31" s="641"/>
      <c r="DB31" s="641"/>
      <c r="DC31" s="642"/>
      <c r="DD31" s="626">
        <v>591775</v>
      </c>
      <c r="DE31" s="639"/>
      <c r="DF31" s="639"/>
      <c r="DG31" s="639"/>
      <c r="DH31" s="639"/>
      <c r="DI31" s="639"/>
      <c r="DJ31" s="639"/>
      <c r="DK31" s="640"/>
      <c r="DL31" s="626">
        <v>591775</v>
      </c>
      <c r="DM31" s="639"/>
      <c r="DN31" s="639"/>
      <c r="DO31" s="639"/>
      <c r="DP31" s="639"/>
      <c r="DQ31" s="639"/>
      <c r="DR31" s="639"/>
      <c r="DS31" s="639"/>
      <c r="DT31" s="639"/>
      <c r="DU31" s="639"/>
      <c r="DV31" s="640"/>
      <c r="DW31" s="643">
        <v>1.5</v>
      </c>
      <c r="DX31" s="644"/>
      <c r="DY31" s="644"/>
      <c r="DZ31" s="644"/>
      <c r="EA31" s="644"/>
      <c r="EB31" s="644"/>
      <c r="EC31" s="645"/>
    </row>
    <row r="32" spans="2:133" ht="11.25" customHeight="1">
      <c r="B32" s="617" t="s">
        <v>300</v>
      </c>
      <c r="C32" s="618"/>
      <c r="D32" s="618"/>
      <c r="E32" s="618"/>
      <c r="F32" s="618"/>
      <c r="G32" s="618"/>
      <c r="H32" s="618"/>
      <c r="I32" s="618"/>
      <c r="J32" s="618"/>
      <c r="K32" s="618"/>
      <c r="L32" s="618"/>
      <c r="M32" s="618"/>
      <c r="N32" s="618"/>
      <c r="O32" s="618"/>
      <c r="P32" s="618"/>
      <c r="Q32" s="619"/>
      <c r="R32" s="620">
        <v>2587451</v>
      </c>
      <c r="S32" s="621"/>
      <c r="T32" s="621"/>
      <c r="U32" s="621"/>
      <c r="V32" s="621"/>
      <c r="W32" s="621"/>
      <c r="X32" s="621"/>
      <c r="Y32" s="622"/>
      <c r="Z32" s="673">
        <v>3.6</v>
      </c>
      <c r="AA32" s="673"/>
      <c r="AB32" s="673"/>
      <c r="AC32" s="673"/>
      <c r="AD32" s="674">
        <v>4505</v>
      </c>
      <c r="AE32" s="674"/>
      <c r="AF32" s="674"/>
      <c r="AG32" s="674"/>
      <c r="AH32" s="674"/>
      <c r="AI32" s="674"/>
      <c r="AJ32" s="674"/>
      <c r="AK32" s="674"/>
      <c r="AL32" s="643">
        <v>0</v>
      </c>
      <c r="AM32" s="675"/>
      <c r="AN32" s="675"/>
      <c r="AO32" s="676"/>
      <c r="AP32" s="702"/>
      <c r="AQ32" s="703"/>
      <c r="AR32" s="703"/>
      <c r="AS32" s="703"/>
      <c r="AT32" s="706"/>
      <c r="AU32" s="185"/>
      <c r="AV32" s="185"/>
      <c r="AW32" s="185"/>
      <c r="AX32" s="601" t="s">
        <v>301</v>
      </c>
      <c r="AY32" s="602"/>
      <c r="AZ32" s="602"/>
      <c r="BA32" s="602"/>
      <c r="BB32" s="602"/>
      <c r="BC32" s="602"/>
      <c r="BD32" s="602"/>
      <c r="BE32" s="602"/>
      <c r="BF32" s="603"/>
      <c r="BG32" s="683">
        <v>98</v>
      </c>
      <c r="BH32" s="605"/>
      <c r="BI32" s="605"/>
      <c r="BJ32" s="605"/>
      <c r="BK32" s="605"/>
      <c r="BL32" s="605"/>
      <c r="BM32" s="668">
        <v>91.7</v>
      </c>
      <c r="BN32" s="605"/>
      <c r="BO32" s="605"/>
      <c r="BP32" s="605"/>
      <c r="BQ32" s="662"/>
      <c r="BR32" s="683">
        <v>97.8</v>
      </c>
      <c r="BS32" s="605"/>
      <c r="BT32" s="605"/>
      <c r="BU32" s="605"/>
      <c r="BV32" s="605"/>
      <c r="BW32" s="605"/>
      <c r="BX32" s="668">
        <v>87.6</v>
      </c>
      <c r="BY32" s="605"/>
      <c r="BZ32" s="605"/>
      <c r="CA32" s="605"/>
      <c r="CB32" s="662"/>
      <c r="CD32" s="694"/>
      <c r="CE32" s="695"/>
      <c r="CF32" s="657" t="s">
        <v>302</v>
      </c>
      <c r="CG32" s="654"/>
      <c r="CH32" s="654"/>
      <c r="CI32" s="654"/>
      <c r="CJ32" s="654"/>
      <c r="CK32" s="654"/>
      <c r="CL32" s="654"/>
      <c r="CM32" s="654"/>
      <c r="CN32" s="654"/>
      <c r="CO32" s="654"/>
      <c r="CP32" s="654"/>
      <c r="CQ32" s="655"/>
      <c r="CR32" s="620" t="s">
        <v>224</v>
      </c>
      <c r="CS32" s="621"/>
      <c r="CT32" s="621"/>
      <c r="CU32" s="621"/>
      <c r="CV32" s="621"/>
      <c r="CW32" s="621"/>
      <c r="CX32" s="621"/>
      <c r="CY32" s="622"/>
      <c r="CZ32" s="623" t="s">
        <v>224</v>
      </c>
      <c r="DA32" s="641"/>
      <c r="DB32" s="641"/>
      <c r="DC32" s="642"/>
      <c r="DD32" s="626" t="s">
        <v>224</v>
      </c>
      <c r="DE32" s="621"/>
      <c r="DF32" s="621"/>
      <c r="DG32" s="621"/>
      <c r="DH32" s="621"/>
      <c r="DI32" s="621"/>
      <c r="DJ32" s="621"/>
      <c r="DK32" s="622"/>
      <c r="DL32" s="626" t="s">
        <v>224</v>
      </c>
      <c r="DM32" s="621"/>
      <c r="DN32" s="621"/>
      <c r="DO32" s="621"/>
      <c r="DP32" s="621"/>
      <c r="DQ32" s="621"/>
      <c r="DR32" s="621"/>
      <c r="DS32" s="621"/>
      <c r="DT32" s="621"/>
      <c r="DU32" s="621"/>
      <c r="DV32" s="622"/>
      <c r="DW32" s="643" t="s">
        <v>224</v>
      </c>
      <c r="DX32" s="644"/>
      <c r="DY32" s="644"/>
      <c r="DZ32" s="644"/>
      <c r="EA32" s="644"/>
      <c r="EB32" s="644"/>
      <c r="EC32" s="645"/>
    </row>
    <row r="33" spans="2:133" ht="11.25" customHeight="1">
      <c r="B33" s="617" t="s">
        <v>303</v>
      </c>
      <c r="C33" s="618"/>
      <c r="D33" s="618"/>
      <c r="E33" s="618"/>
      <c r="F33" s="618"/>
      <c r="G33" s="618"/>
      <c r="H33" s="618"/>
      <c r="I33" s="618"/>
      <c r="J33" s="618"/>
      <c r="K33" s="618"/>
      <c r="L33" s="618"/>
      <c r="M33" s="618"/>
      <c r="N33" s="618"/>
      <c r="O33" s="618"/>
      <c r="P33" s="618"/>
      <c r="Q33" s="619"/>
      <c r="R33" s="620">
        <v>7130600</v>
      </c>
      <c r="S33" s="621"/>
      <c r="T33" s="621"/>
      <c r="U33" s="621"/>
      <c r="V33" s="621"/>
      <c r="W33" s="621"/>
      <c r="X33" s="621"/>
      <c r="Y33" s="622"/>
      <c r="Z33" s="673">
        <v>9.9</v>
      </c>
      <c r="AA33" s="673"/>
      <c r="AB33" s="673"/>
      <c r="AC33" s="673"/>
      <c r="AD33" s="674" t="s">
        <v>224</v>
      </c>
      <c r="AE33" s="674"/>
      <c r="AF33" s="674"/>
      <c r="AG33" s="674"/>
      <c r="AH33" s="674"/>
      <c r="AI33" s="674"/>
      <c r="AJ33" s="674"/>
      <c r="AK33" s="674"/>
      <c r="AL33" s="643" t="s">
        <v>224</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304</v>
      </c>
      <c r="CE33" s="654"/>
      <c r="CF33" s="654"/>
      <c r="CG33" s="654"/>
      <c r="CH33" s="654"/>
      <c r="CI33" s="654"/>
      <c r="CJ33" s="654"/>
      <c r="CK33" s="654"/>
      <c r="CL33" s="654"/>
      <c r="CM33" s="654"/>
      <c r="CN33" s="654"/>
      <c r="CO33" s="654"/>
      <c r="CP33" s="654"/>
      <c r="CQ33" s="655"/>
      <c r="CR33" s="620">
        <v>28051678</v>
      </c>
      <c r="CS33" s="639"/>
      <c r="CT33" s="639"/>
      <c r="CU33" s="639"/>
      <c r="CV33" s="639"/>
      <c r="CW33" s="639"/>
      <c r="CX33" s="639"/>
      <c r="CY33" s="640"/>
      <c r="CZ33" s="623">
        <v>41.2</v>
      </c>
      <c r="DA33" s="641"/>
      <c r="DB33" s="641"/>
      <c r="DC33" s="642"/>
      <c r="DD33" s="626">
        <v>20841415</v>
      </c>
      <c r="DE33" s="639"/>
      <c r="DF33" s="639"/>
      <c r="DG33" s="639"/>
      <c r="DH33" s="639"/>
      <c r="DI33" s="639"/>
      <c r="DJ33" s="639"/>
      <c r="DK33" s="640"/>
      <c r="DL33" s="626">
        <v>14460600</v>
      </c>
      <c r="DM33" s="639"/>
      <c r="DN33" s="639"/>
      <c r="DO33" s="639"/>
      <c r="DP33" s="639"/>
      <c r="DQ33" s="639"/>
      <c r="DR33" s="639"/>
      <c r="DS33" s="639"/>
      <c r="DT33" s="639"/>
      <c r="DU33" s="639"/>
      <c r="DV33" s="640"/>
      <c r="DW33" s="643">
        <v>36.4</v>
      </c>
      <c r="DX33" s="644"/>
      <c r="DY33" s="644"/>
      <c r="DZ33" s="644"/>
      <c r="EA33" s="644"/>
      <c r="EB33" s="644"/>
      <c r="EC33" s="645"/>
    </row>
    <row r="34" spans="2:133" ht="11.25" customHeight="1">
      <c r="B34" s="617" t="s">
        <v>305</v>
      </c>
      <c r="C34" s="618"/>
      <c r="D34" s="618"/>
      <c r="E34" s="618"/>
      <c r="F34" s="618"/>
      <c r="G34" s="618"/>
      <c r="H34" s="618"/>
      <c r="I34" s="618"/>
      <c r="J34" s="618"/>
      <c r="K34" s="618"/>
      <c r="L34" s="618"/>
      <c r="M34" s="618"/>
      <c r="N34" s="618"/>
      <c r="O34" s="618"/>
      <c r="P34" s="618"/>
      <c r="Q34" s="619"/>
      <c r="R34" s="620" t="s">
        <v>224</v>
      </c>
      <c r="S34" s="621"/>
      <c r="T34" s="621"/>
      <c r="U34" s="621"/>
      <c r="V34" s="621"/>
      <c r="W34" s="621"/>
      <c r="X34" s="621"/>
      <c r="Y34" s="622"/>
      <c r="Z34" s="673" t="s">
        <v>224</v>
      </c>
      <c r="AA34" s="673"/>
      <c r="AB34" s="673"/>
      <c r="AC34" s="673"/>
      <c r="AD34" s="674" t="s">
        <v>224</v>
      </c>
      <c r="AE34" s="674"/>
      <c r="AF34" s="674"/>
      <c r="AG34" s="674"/>
      <c r="AH34" s="674"/>
      <c r="AI34" s="674"/>
      <c r="AJ34" s="674"/>
      <c r="AK34" s="674"/>
      <c r="AL34" s="643" t="s">
        <v>224</v>
      </c>
      <c r="AM34" s="675"/>
      <c r="AN34" s="675"/>
      <c r="AO34" s="676"/>
      <c r="AP34" s="188"/>
      <c r="AQ34" s="680" t="s">
        <v>306</v>
      </c>
      <c r="AR34" s="681"/>
      <c r="AS34" s="681"/>
      <c r="AT34" s="681"/>
      <c r="AU34" s="681"/>
      <c r="AV34" s="681"/>
      <c r="AW34" s="681"/>
      <c r="AX34" s="681"/>
      <c r="AY34" s="681"/>
      <c r="AZ34" s="681"/>
      <c r="BA34" s="681"/>
      <c r="BB34" s="681"/>
      <c r="BC34" s="681"/>
      <c r="BD34" s="681"/>
      <c r="BE34" s="681"/>
      <c r="BF34" s="682"/>
      <c r="BG34" s="680" t="s">
        <v>307</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308</v>
      </c>
      <c r="CE34" s="654"/>
      <c r="CF34" s="654"/>
      <c r="CG34" s="654"/>
      <c r="CH34" s="654"/>
      <c r="CI34" s="654"/>
      <c r="CJ34" s="654"/>
      <c r="CK34" s="654"/>
      <c r="CL34" s="654"/>
      <c r="CM34" s="654"/>
      <c r="CN34" s="654"/>
      <c r="CO34" s="654"/>
      <c r="CP34" s="654"/>
      <c r="CQ34" s="655"/>
      <c r="CR34" s="620">
        <v>7955657</v>
      </c>
      <c r="CS34" s="621"/>
      <c r="CT34" s="621"/>
      <c r="CU34" s="621"/>
      <c r="CV34" s="621"/>
      <c r="CW34" s="621"/>
      <c r="CX34" s="621"/>
      <c r="CY34" s="622"/>
      <c r="CZ34" s="623">
        <v>11.7</v>
      </c>
      <c r="DA34" s="641"/>
      <c r="DB34" s="641"/>
      <c r="DC34" s="642"/>
      <c r="DD34" s="626">
        <v>5642197</v>
      </c>
      <c r="DE34" s="621"/>
      <c r="DF34" s="621"/>
      <c r="DG34" s="621"/>
      <c r="DH34" s="621"/>
      <c r="DI34" s="621"/>
      <c r="DJ34" s="621"/>
      <c r="DK34" s="622"/>
      <c r="DL34" s="626">
        <v>5175540</v>
      </c>
      <c r="DM34" s="621"/>
      <c r="DN34" s="621"/>
      <c r="DO34" s="621"/>
      <c r="DP34" s="621"/>
      <c r="DQ34" s="621"/>
      <c r="DR34" s="621"/>
      <c r="DS34" s="621"/>
      <c r="DT34" s="621"/>
      <c r="DU34" s="621"/>
      <c r="DV34" s="622"/>
      <c r="DW34" s="643">
        <v>13</v>
      </c>
      <c r="DX34" s="644"/>
      <c r="DY34" s="644"/>
      <c r="DZ34" s="644"/>
      <c r="EA34" s="644"/>
      <c r="EB34" s="644"/>
      <c r="EC34" s="645"/>
    </row>
    <row r="35" spans="2:133" ht="11.25" customHeight="1">
      <c r="B35" s="617" t="s">
        <v>309</v>
      </c>
      <c r="C35" s="618"/>
      <c r="D35" s="618"/>
      <c r="E35" s="618"/>
      <c r="F35" s="618"/>
      <c r="G35" s="618"/>
      <c r="H35" s="618"/>
      <c r="I35" s="618"/>
      <c r="J35" s="618"/>
      <c r="K35" s="618"/>
      <c r="L35" s="618"/>
      <c r="M35" s="618"/>
      <c r="N35" s="618"/>
      <c r="O35" s="618"/>
      <c r="P35" s="618"/>
      <c r="Q35" s="619"/>
      <c r="R35" s="620">
        <v>1928800</v>
      </c>
      <c r="S35" s="621"/>
      <c r="T35" s="621"/>
      <c r="U35" s="621"/>
      <c r="V35" s="621"/>
      <c r="W35" s="621"/>
      <c r="X35" s="621"/>
      <c r="Y35" s="622"/>
      <c r="Z35" s="673">
        <v>2.7</v>
      </c>
      <c r="AA35" s="673"/>
      <c r="AB35" s="673"/>
      <c r="AC35" s="673"/>
      <c r="AD35" s="674" t="s">
        <v>224</v>
      </c>
      <c r="AE35" s="674"/>
      <c r="AF35" s="674"/>
      <c r="AG35" s="674"/>
      <c r="AH35" s="674"/>
      <c r="AI35" s="674"/>
      <c r="AJ35" s="674"/>
      <c r="AK35" s="674"/>
      <c r="AL35" s="643" t="s">
        <v>224</v>
      </c>
      <c r="AM35" s="675"/>
      <c r="AN35" s="675"/>
      <c r="AO35" s="676"/>
      <c r="AP35" s="188"/>
      <c r="AQ35" s="677" t="s">
        <v>310</v>
      </c>
      <c r="AR35" s="678"/>
      <c r="AS35" s="678"/>
      <c r="AT35" s="678"/>
      <c r="AU35" s="678"/>
      <c r="AV35" s="678"/>
      <c r="AW35" s="678"/>
      <c r="AX35" s="678"/>
      <c r="AY35" s="679"/>
      <c r="AZ35" s="670">
        <v>9787119</v>
      </c>
      <c r="BA35" s="671"/>
      <c r="BB35" s="671"/>
      <c r="BC35" s="671"/>
      <c r="BD35" s="671"/>
      <c r="BE35" s="671"/>
      <c r="BF35" s="672"/>
      <c r="BG35" s="677" t="s">
        <v>311</v>
      </c>
      <c r="BH35" s="678"/>
      <c r="BI35" s="678"/>
      <c r="BJ35" s="678"/>
      <c r="BK35" s="678"/>
      <c r="BL35" s="678"/>
      <c r="BM35" s="678"/>
      <c r="BN35" s="678"/>
      <c r="BO35" s="678"/>
      <c r="BP35" s="678"/>
      <c r="BQ35" s="678"/>
      <c r="BR35" s="678"/>
      <c r="BS35" s="678"/>
      <c r="BT35" s="678"/>
      <c r="BU35" s="679"/>
      <c r="BV35" s="670">
        <v>693649</v>
      </c>
      <c r="BW35" s="671"/>
      <c r="BX35" s="671"/>
      <c r="BY35" s="671"/>
      <c r="BZ35" s="671"/>
      <c r="CA35" s="671"/>
      <c r="CB35" s="672"/>
      <c r="CD35" s="657" t="s">
        <v>312</v>
      </c>
      <c r="CE35" s="654"/>
      <c r="CF35" s="654"/>
      <c r="CG35" s="654"/>
      <c r="CH35" s="654"/>
      <c r="CI35" s="654"/>
      <c r="CJ35" s="654"/>
      <c r="CK35" s="654"/>
      <c r="CL35" s="654"/>
      <c r="CM35" s="654"/>
      <c r="CN35" s="654"/>
      <c r="CO35" s="654"/>
      <c r="CP35" s="654"/>
      <c r="CQ35" s="655"/>
      <c r="CR35" s="620">
        <v>1546463</v>
      </c>
      <c r="CS35" s="639"/>
      <c r="CT35" s="639"/>
      <c r="CU35" s="639"/>
      <c r="CV35" s="639"/>
      <c r="CW35" s="639"/>
      <c r="CX35" s="639"/>
      <c r="CY35" s="640"/>
      <c r="CZ35" s="623">
        <v>2.2999999999999998</v>
      </c>
      <c r="DA35" s="641"/>
      <c r="DB35" s="641"/>
      <c r="DC35" s="642"/>
      <c r="DD35" s="626">
        <v>1437192</v>
      </c>
      <c r="DE35" s="639"/>
      <c r="DF35" s="639"/>
      <c r="DG35" s="639"/>
      <c r="DH35" s="639"/>
      <c r="DI35" s="639"/>
      <c r="DJ35" s="639"/>
      <c r="DK35" s="640"/>
      <c r="DL35" s="626">
        <v>1281472</v>
      </c>
      <c r="DM35" s="639"/>
      <c r="DN35" s="639"/>
      <c r="DO35" s="639"/>
      <c r="DP35" s="639"/>
      <c r="DQ35" s="639"/>
      <c r="DR35" s="639"/>
      <c r="DS35" s="639"/>
      <c r="DT35" s="639"/>
      <c r="DU35" s="639"/>
      <c r="DV35" s="640"/>
      <c r="DW35" s="643">
        <v>3.2</v>
      </c>
      <c r="DX35" s="644"/>
      <c r="DY35" s="644"/>
      <c r="DZ35" s="644"/>
      <c r="EA35" s="644"/>
      <c r="EB35" s="644"/>
      <c r="EC35" s="645"/>
    </row>
    <row r="36" spans="2:133" ht="11.25" customHeight="1">
      <c r="B36" s="601" t="s">
        <v>313</v>
      </c>
      <c r="C36" s="602"/>
      <c r="D36" s="602"/>
      <c r="E36" s="602"/>
      <c r="F36" s="602"/>
      <c r="G36" s="602"/>
      <c r="H36" s="602"/>
      <c r="I36" s="602"/>
      <c r="J36" s="602"/>
      <c r="K36" s="602"/>
      <c r="L36" s="602"/>
      <c r="M36" s="602"/>
      <c r="N36" s="602"/>
      <c r="O36" s="602"/>
      <c r="P36" s="602"/>
      <c r="Q36" s="603"/>
      <c r="R36" s="604">
        <v>72260433</v>
      </c>
      <c r="S36" s="661"/>
      <c r="T36" s="661"/>
      <c r="U36" s="661"/>
      <c r="V36" s="661"/>
      <c r="W36" s="661"/>
      <c r="X36" s="661"/>
      <c r="Y36" s="664"/>
      <c r="Z36" s="665">
        <v>100</v>
      </c>
      <c r="AA36" s="665"/>
      <c r="AB36" s="665"/>
      <c r="AC36" s="665"/>
      <c r="AD36" s="666">
        <v>37790979</v>
      </c>
      <c r="AE36" s="666"/>
      <c r="AF36" s="666"/>
      <c r="AG36" s="666"/>
      <c r="AH36" s="666"/>
      <c r="AI36" s="666"/>
      <c r="AJ36" s="666"/>
      <c r="AK36" s="666"/>
      <c r="AL36" s="667">
        <v>100</v>
      </c>
      <c r="AM36" s="668"/>
      <c r="AN36" s="668"/>
      <c r="AO36" s="669"/>
      <c r="AQ36" s="646" t="s">
        <v>314</v>
      </c>
      <c r="AR36" s="647"/>
      <c r="AS36" s="647"/>
      <c r="AT36" s="647"/>
      <c r="AU36" s="647"/>
      <c r="AV36" s="647"/>
      <c r="AW36" s="647"/>
      <c r="AX36" s="647"/>
      <c r="AY36" s="648"/>
      <c r="AZ36" s="620">
        <v>2544413</v>
      </c>
      <c r="BA36" s="621"/>
      <c r="BB36" s="621"/>
      <c r="BC36" s="621"/>
      <c r="BD36" s="639"/>
      <c r="BE36" s="639"/>
      <c r="BF36" s="649"/>
      <c r="BG36" s="657" t="s">
        <v>315</v>
      </c>
      <c r="BH36" s="654"/>
      <c r="BI36" s="654"/>
      <c r="BJ36" s="654"/>
      <c r="BK36" s="654"/>
      <c r="BL36" s="654"/>
      <c r="BM36" s="654"/>
      <c r="BN36" s="654"/>
      <c r="BO36" s="654"/>
      <c r="BP36" s="654"/>
      <c r="BQ36" s="654"/>
      <c r="BR36" s="654"/>
      <c r="BS36" s="654"/>
      <c r="BT36" s="654"/>
      <c r="BU36" s="655"/>
      <c r="BV36" s="620">
        <v>653404</v>
      </c>
      <c r="BW36" s="621"/>
      <c r="BX36" s="621"/>
      <c r="BY36" s="621"/>
      <c r="BZ36" s="621"/>
      <c r="CA36" s="621"/>
      <c r="CB36" s="656"/>
      <c r="CD36" s="657" t="s">
        <v>316</v>
      </c>
      <c r="CE36" s="654"/>
      <c r="CF36" s="654"/>
      <c r="CG36" s="654"/>
      <c r="CH36" s="654"/>
      <c r="CI36" s="654"/>
      <c r="CJ36" s="654"/>
      <c r="CK36" s="654"/>
      <c r="CL36" s="654"/>
      <c r="CM36" s="654"/>
      <c r="CN36" s="654"/>
      <c r="CO36" s="654"/>
      <c r="CP36" s="654"/>
      <c r="CQ36" s="655"/>
      <c r="CR36" s="620">
        <v>8397445</v>
      </c>
      <c r="CS36" s="621"/>
      <c r="CT36" s="621"/>
      <c r="CU36" s="621"/>
      <c r="CV36" s="621"/>
      <c r="CW36" s="621"/>
      <c r="CX36" s="621"/>
      <c r="CY36" s="622"/>
      <c r="CZ36" s="623">
        <v>12.3</v>
      </c>
      <c r="DA36" s="641"/>
      <c r="DB36" s="641"/>
      <c r="DC36" s="642"/>
      <c r="DD36" s="626">
        <v>6459575</v>
      </c>
      <c r="DE36" s="621"/>
      <c r="DF36" s="621"/>
      <c r="DG36" s="621"/>
      <c r="DH36" s="621"/>
      <c r="DI36" s="621"/>
      <c r="DJ36" s="621"/>
      <c r="DK36" s="622"/>
      <c r="DL36" s="626">
        <v>3658465</v>
      </c>
      <c r="DM36" s="621"/>
      <c r="DN36" s="621"/>
      <c r="DO36" s="621"/>
      <c r="DP36" s="621"/>
      <c r="DQ36" s="621"/>
      <c r="DR36" s="621"/>
      <c r="DS36" s="621"/>
      <c r="DT36" s="621"/>
      <c r="DU36" s="621"/>
      <c r="DV36" s="622"/>
      <c r="DW36" s="643">
        <v>9.1999999999999993</v>
      </c>
      <c r="DX36" s="644"/>
      <c r="DY36" s="644"/>
      <c r="DZ36" s="644"/>
      <c r="EA36" s="644"/>
      <c r="EB36" s="644"/>
      <c r="EC36" s="645"/>
    </row>
    <row r="37" spans="2:133" ht="11.25" customHeight="1">
      <c r="AQ37" s="646" t="s">
        <v>317</v>
      </c>
      <c r="AR37" s="647"/>
      <c r="AS37" s="647"/>
      <c r="AT37" s="647"/>
      <c r="AU37" s="647"/>
      <c r="AV37" s="647"/>
      <c r="AW37" s="647"/>
      <c r="AX37" s="647"/>
      <c r="AY37" s="648"/>
      <c r="AZ37" s="620">
        <v>1655790</v>
      </c>
      <c r="BA37" s="621"/>
      <c r="BB37" s="621"/>
      <c r="BC37" s="621"/>
      <c r="BD37" s="639"/>
      <c r="BE37" s="639"/>
      <c r="BF37" s="649"/>
      <c r="BG37" s="657" t="s">
        <v>318</v>
      </c>
      <c r="BH37" s="654"/>
      <c r="BI37" s="654"/>
      <c r="BJ37" s="654"/>
      <c r="BK37" s="654"/>
      <c r="BL37" s="654"/>
      <c r="BM37" s="654"/>
      <c r="BN37" s="654"/>
      <c r="BO37" s="654"/>
      <c r="BP37" s="654"/>
      <c r="BQ37" s="654"/>
      <c r="BR37" s="654"/>
      <c r="BS37" s="654"/>
      <c r="BT37" s="654"/>
      <c r="BU37" s="655"/>
      <c r="BV37" s="620">
        <v>18013</v>
      </c>
      <c r="BW37" s="621"/>
      <c r="BX37" s="621"/>
      <c r="BY37" s="621"/>
      <c r="BZ37" s="621"/>
      <c r="CA37" s="621"/>
      <c r="CB37" s="656"/>
      <c r="CD37" s="657" t="s">
        <v>319</v>
      </c>
      <c r="CE37" s="654"/>
      <c r="CF37" s="654"/>
      <c r="CG37" s="654"/>
      <c r="CH37" s="654"/>
      <c r="CI37" s="654"/>
      <c r="CJ37" s="654"/>
      <c r="CK37" s="654"/>
      <c r="CL37" s="654"/>
      <c r="CM37" s="654"/>
      <c r="CN37" s="654"/>
      <c r="CO37" s="654"/>
      <c r="CP37" s="654"/>
      <c r="CQ37" s="655"/>
      <c r="CR37" s="620">
        <v>88186</v>
      </c>
      <c r="CS37" s="639"/>
      <c r="CT37" s="639"/>
      <c r="CU37" s="639"/>
      <c r="CV37" s="639"/>
      <c r="CW37" s="639"/>
      <c r="CX37" s="639"/>
      <c r="CY37" s="640"/>
      <c r="CZ37" s="623">
        <v>0.1</v>
      </c>
      <c r="DA37" s="641"/>
      <c r="DB37" s="641"/>
      <c r="DC37" s="642"/>
      <c r="DD37" s="626">
        <v>88186</v>
      </c>
      <c r="DE37" s="639"/>
      <c r="DF37" s="639"/>
      <c r="DG37" s="639"/>
      <c r="DH37" s="639"/>
      <c r="DI37" s="639"/>
      <c r="DJ37" s="639"/>
      <c r="DK37" s="640"/>
      <c r="DL37" s="626">
        <v>88186</v>
      </c>
      <c r="DM37" s="639"/>
      <c r="DN37" s="639"/>
      <c r="DO37" s="639"/>
      <c r="DP37" s="639"/>
      <c r="DQ37" s="639"/>
      <c r="DR37" s="639"/>
      <c r="DS37" s="639"/>
      <c r="DT37" s="639"/>
      <c r="DU37" s="639"/>
      <c r="DV37" s="640"/>
      <c r="DW37" s="643">
        <v>0.2</v>
      </c>
      <c r="DX37" s="644"/>
      <c r="DY37" s="644"/>
      <c r="DZ37" s="644"/>
      <c r="EA37" s="644"/>
      <c r="EB37" s="644"/>
      <c r="EC37" s="645"/>
    </row>
    <row r="38" spans="2:133" ht="11.25" customHeight="1">
      <c r="AQ38" s="646" t="s">
        <v>320</v>
      </c>
      <c r="AR38" s="647"/>
      <c r="AS38" s="647"/>
      <c r="AT38" s="647"/>
      <c r="AU38" s="647"/>
      <c r="AV38" s="647"/>
      <c r="AW38" s="647"/>
      <c r="AX38" s="647"/>
      <c r="AY38" s="648"/>
      <c r="AZ38" s="620">
        <v>120993</v>
      </c>
      <c r="BA38" s="621"/>
      <c r="BB38" s="621"/>
      <c r="BC38" s="621"/>
      <c r="BD38" s="639"/>
      <c r="BE38" s="639"/>
      <c r="BF38" s="649"/>
      <c r="BG38" s="657" t="s">
        <v>321</v>
      </c>
      <c r="BH38" s="654"/>
      <c r="BI38" s="654"/>
      <c r="BJ38" s="654"/>
      <c r="BK38" s="654"/>
      <c r="BL38" s="654"/>
      <c r="BM38" s="654"/>
      <c r="BN38" s="654"/>
      <c r="BO38" s="654"/>
      <c r="BP38" s="654"/>
      <c r="BQ38" s="654"/>
      <c r="BR38" s="654"/>
      <c r="BS38" s="654"/>
      <c r="BT38" s="654"/>
      <c r="BU38" s="655"/>
      <c r="BV38" s="620">
        <v>29761</v>
      </c>
      <c r="BW38" s="621"/>
      <c r="BX38" s="621"/>
      <c r="BY38" s="621"/>
      <c r="BZ38" s="621"/>
      <c r="CA38" s="621"/>
      <c r="CB38" s="656"/>
      <c r="CD38" s="657" t="s">
        <v>322</v>
      </c>
      <c r="CE38" s="654"/>
      <c r="CF38" s="654"/>
      <c r="CG38" s="654"/>
      <c r="CH38" s="654"/>
      <c r="CI38" s="654"/>
      <c r="CJ38" s="654"/>
      <c r="CK38" s="654"/>
      <c r="CL38" s="654"/>
      <c r="CM38" s="654"/>
      <c r="CN38" s="654"/>
      <c r="CO38" s="654"/>
      <c r="CP38" s="654"/>
      <c r="CQ38" s="655"/>
      <c r="CR38" s="620">
        <v>5465923</v>
      </c>
      <c r="CS38" s="621"/>
      <c r="CT38" s="621"/>
      <c r="CU38" s="621"/>
      <c r="CV38" s="621"/>
      <c r="CW38" s="621"/>
      <c r="CX38" s="621"/>
      <c r="CY38" s="622"/>
      <c r="CZ38" s="623">
        <v>8</v>
      </c>
      <c r="DA38" s="641"/>
      <c r="DB38" s="641"/>
      <c r="DC38" s="642"/>
      <c r="DD38" s="626">
        <v>4561881</v>
      </c>
      <c r="DE38" s="621"/>
      <c r="DF38" s="621"/>
      <c r="DG38" s="621"/>
      <c r="DH38" s="621"/>
      <c r="DI38" s="621"/>
      <c r="DJ38" s="621"/>
      <c r="DK38" s="622"/>
      <c r="DL38" s="626">
        <v>4345123</v>
      </c>
      <c r="DM38" s="621"/>
      <c r="DN38" s="621"/>
      <c r="DO38" s="621"/>
      <c r="DP38" s="621"/>
      <c r="DQ38" s="621"/>
      <c r="DR38" s="621"/>
      <c r="DS38" s="621"/>
      <c r="DT38" s="621"/>
      <c r="DU38" s="621"/>
      <c r="DV38" s="622"/>
      <c r="DW38" s="643">
        <v>10.9</v>
      </c>
      <c r="DX38" s="644"/>
      <c r="DY38" s="644"/>
      <c r="DZ38" s="644"/>
      <c r="EA38" s="644"/>
      <c r="EB38" s="644"/>
      <c r="EC38" s="645"/>
    </row>
    <row r="39" spans="2:133" ht="11.25" customHeight="1">
      <c r="AQ39" s="646" t="s">
        <v>323</v>
      </c>
      <c r="AR39" s="647"/>
      <c r="AS39" s="647"/>
      <c r="AT39" s="647"/>
      <c r="AU39" s="647"/>
      <c r="AV39" s="647"/>
      <c r="AW39" s="647"/>
      <c r="AX39" s="647"/>
      <c r="AY39" s="648"/>
      <c r="AZ39" s="620">
        <v>47482</v>
      </c>
      <c r="BA39" s="621"/>
      <c r="BB39" s="621"/>
      <c r="BC39" s="621"/>
      <c r="BD39" s="639"/>
      <c r="BE39" s="639"/>
      <c r="BF39" s="649"/>
      <c r="BG39" s="650" t="s">
        <v>324</v>
      </c>
      <c r="BH39" s="651"/>
      <c r="BI39" s="651"/>
      <c r="BJ39" s="651"/>
      <c r="BK39" s="651"/>
      <c r="BL39" s="189"/>
      <c r="BM39" s="654" t="s">
        <v>325</v>
      </c>
      <c r="BN39" s="654"/>
      <c r="BO39" s="654"/>
      <c r="BP39" s="654"/>
      <c r="BQ39" s="654"/>
      <c r="BR39" s="654"/>
      <c r="BS39" s="654"/>
      <c r="BT39" s="654"/>
      <c r="BU39" s="655"/>
      <c r="BV39" s="620">
        <v>113</v>
      </c>
      <c r="BW39" s="621"/>
      <c r="BX39" s="621"/>
      <c r="BY39" s="621"/>
      <c r="BZ39" s="621"/>
      <c r="CA39" s="621"/>
      <c r="CB39" s="656"/>
      <c r="CD39" s="657" t="s">
        <v>326</v>
      </c>
      <c r="CE39" s="654"/>
      <c r="CF39" s="654"/>
      <c r="CG39" s="654"/>
      <c r="CH39" s="654"/>
      <c r="CI39" s="654"/>
      <c r="CJ39" s="654"/>
      <c r="CK39" s="654"/>
      <c r="CL39" s="654"/>
      <c r="CM39" s="654"/>
      <c r="CN39" s="654"/>
      <c r="CO39" s="654"/>
      <c r="CP39" s="654"/>
      <c r="CQ39" s="655"/>
      <c r="CR39" s="620">
        <v>1916481</v>
      </c>
      <c r="CS39" s="639"/>
      <c r="CT39" s="639"/>
      <c r="CU39" s="639"/>
      <c r="CV39" s="639"/>
      <c r="CW39" s="639"/>
      <c r="CX39" s="639"/>
      <c r="CY39" s="640"/>
      <c r="CZ39" s="623">
        <v>2.8</v>
      </c>
      <c r="DA39" s="641"/>
      <c r="DB39" s="641"/>
      <c r="DC39" s="642"/>
      <c r="DD39" s="626">
        <v>1508661</v>
      </c>
      <c r="DE39" s="639"/>
      <c r="DF39" s="639"/>
      <c r="DG39" s="639"/>
      <c r="DH39" s="639"/>
      <c r="DI39" s="639"/>
      <c r="DJ39" s="639"/>
      <c r="DK39" s="640"/>
      <c r="DL39" s="626" t="s">
        <v>327</v>
      </c>
      <c r="DM39" s="639"/>
      <c r="DN39" s="639"/>
      <c r="DO39" s="639"/>
      <c r="DP39" s="639"/>
      <c r="DQ39" s="639"/>
      <c r="DR39" s="639"/>
      <c r="DS39" s="639"/>
      <c r="DT39" s="639"/>
      <c r="DU39" s="639"/>
      <c r="DV39" s="640"/>
      <c r="DW39" s="643" t="s">
        <v>327</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328</v>
      </c>
      <c r="AR40" s="647"/>
      <c r="AS40" s="647"/>
      <c r="AT40" s="647"/>
      <c r="AU40" s="647"/>
      <c r="AV40" s="647"/>
      <c r="AW40" s="647"/>
      <c r="AX40" s="647"/>
      <c r="AY40" s="648"/>
      <c r="AZ40" s="620">
        <v>1141302</v>
      </c>
      <c r="BA40" s="621"/>
      <c r="BB40" s="621"/>
      <c r="BC40" s="621"/>
      <c r="BD40" s="639"/>
      <c r="BE40" s="639"/>
      <c r="BF40" s="649"/>
      <c r="BG40" s="650"/>
      <c r="BH40" s="651"/>
      <c r="BI40" s="651"/>
      <c r="BJ40" s="651"/>
      <c r="BK40" s="651"/>
      <c r="BL40" s="189"/>
      <c r="BM40" s="654" t="s">
        <v>329</v>
      </c>
      <c r="BN40" s="654"/>
      <c r="BO40" s="654"/>
      <c r="BP40" s="654"/>
      <c r="BQ40" s="654"/>
      <c r="BR40" s="654"/>
      <c r="BS40" s="654"/>
      <c r="BT40" s="654"/>
      <c r="BU40" s="655"/>
      <c r="BV40" s="620">
        <v>107</v>
      </c>
      <c r="BW40" s="621"/>
      <c r="BX40" s="621"/>
      <c r="BY40" s="621"/>
      <c r="BZ40" s="621"/>
      <c r="CA40" s="621"/>
      <c r="CB40" s="656"/>
      <c r="CD40" s="657" t="s">
        <v>330</v>
      </c>
      <c r="CE40" s="654"/>
      <c r="CF40" s="654"/>
      <c r="CG40" s="654"/>
      <c r="CH40" s="654"/>
      <c r="CI40" s="654"/>
      <c r="CJ40" s="654"/>
      <c r="CK40" s="654"/>
      <c r="CL40" s="654"/>
      <c r="CM40" s="654"/>
      <c r="CN40" s="654"/>
      <c r="CO40" s="654"/>
      <c r="CP40" s="654"/>
      <c r="CQ40" s="655"/>
      <c r="CR40" s="620">
        <v>2769709</v>
      </c>
      <c r="CS40" s="621"/>
      <c r="CT40" s="621"/>
      <c r="CU40" s="621"/>
      <c r="CV40" s="621"/>
      <c r="CW40" s="621"/>
      <c r="CX40" s="621"/>
      <c r="CY40" s="622"/>
      <c r="CZ40" s="623">
        <v>4.0999999999999996</v>
      </c>
      <c r="DA40" s="641"/>
      <c r="DB40" s="641"/>
      <c r="DC40" s="642"/>
      <c r="DD40" s="626">
        <v>1231909</v>
      </c>
      <c r="DE40" s="621"/>
      <c r="DF40" s="621"/>
      <c r="DG40" s="621"/>
      <c r="DH40" s="621"/>
      <c r="DI40" s="621"/>
      <c r="DJ40" s="621"/>
      <c r="DK40" s="622"/>
      <c r="DL40" s="626" t="s">
        <v>327</v>
      </c>
      <c r="DM40" s="621"/>
      <c r="DN40" s="621"/>
      <c r="DO40" s="621"/>
      <c r="DP40" s="621"/>
      <c r="DQ40" s="621"/>
      <c r="DR40" s="621"/>
      <c r="DS40" s="621"/>
      <c r="DT40" s="621"/>
      <c r="DU40" s="621"/>
      <c r="DV40" s="622"/>
      <c r="DW40" s="643" t="s">
        <v>327</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331</v>
      </c>
      <c r="AR41" s="659"/>
      <c r="AS41" s="659"/>
      <c r="AT41" s="659"/>
      <c r="AU41" s="659"/>
      <c r="AV41" s="659"/>
      <c r="AW41" s="659"/>
      <c r="AX41" s="659"/>
      <c r="AY41" s="660"/>
      <c r="AZ41" s="604">
        <v>4277139</v>
      </c>
      <c r="BA41" s="661"/>
      <c r="BB41" s="661"/>
      <c r="BC41" s="661"/>
      <c r="BD41" s="605"/>
      <c r="BE41" s="605"/>
      <c r="BF41" s="662"/>
      <c r="BG41" s="652"/>
      <c r="BH41" s="653"/>
      <c r="BI41" s="653"/>
      <c r="BJ41" s="653"/>
      <c r="BK41" s="653"/>
      <c r="BL41" s="191"/>
      <c r="BM41" s="659" t="s">
        <v>332</v>
      </c>
      <c r="BN41" s="659"/>
      <c r="BO41" s="659"/>
      <c r="BP41" s="659"/>
      <c r="BQ41" s="659"/>
      <c r="BR41" s="659"/>
      <c r="BS41" s="659"/>
      <c r="BT41" s="659"/>
      <c r="BU41" s="660"/>
      <c r="BV41" s="604">
        <v>294</v>
      </c>
      <c r="BW41" s="661"/>
      <c r="BX41" s="661"/>
      <c r="BY41" s="661"/>
      <c r="BZ41" s="661"/>
      <c r="CA41" s="661"/>
      <c r="CB41" s="663"/>
      <c r="CD41" s="657" t="s">
        <v>333</v>
      </c>
      <c r="CE41" s="654"/>
      <c r="CF41" s="654"/>
      <c r="CG41" s="654"/>
      <c r="CH41" s="654"/>
      <c r="CI41" s="654"/>
      <c r="CJ41" s="654"/>
      <c r="CK41" s="654"/>
      <c r="CL41" s="654"/>
      <c r="CM41" s="654"/>
      <c r="CN41" s="654"/>
      <c r="CO41" s="654"/>
      <c r="CP41" s="654"/>
      <c r="CQ41" s="655"/>
      <c r="CR41" s="620" t="s">
        <v>334</v>
      </c>
      <c r="CS41" s="639"/>
      <c r="CT41" s="639"/>
      <c r="CU41" s="639"/>
      <c r="CV41" s="639"/>
      <c r="CW41" s="639"/>
      <c r="CX41" s="639"/>
      <c r="CY41" s="640"/>
      <c r="CZ41" s="623" t="s">
        <v>334</v>
      </c>
      <c r="DA41" s="641"/>
      <c r="DB41" s="641"/>
      <c r="DC41" s="642"/>
      <c r="DD41" s="626" t="s">
        <v>334</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335</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336</v>
      </c>
      <c r="CE42" s="618"/>
      <c r="CF42" s="618"/>
      <c r="CG42" s="618"/>
      <c r="CH42" s="618"/>
      <c r="CI42" s="618"/>
      <c r="CJ42" s="618"/>
      <c r="CK42" s="618"/>
      <c r="CL42" s="618"/>
      <c r="CM42" s="618"/>
      <c r="CN42" s="618"/>
      <c r="CO42" s="618"/>
      <c r="CP42" s="618"/>
      <c r="CQ42" s="619"/>
      <c r="CR42" s="620">
        <v>8402907</v>
      </c>
      <c r="CS42" s="621"/>
      <c r="CT42" s="621"/>
      <c r="CU42" s="621"/>
      <c r="CV42" s="621"/>
      <c r="CW42" s="621"/>
      <c r="CX42" s="621"/>
      <c r="CY42" s="622"/>
      <c r="CZ42" s="623">
        <v>12.3</v>
      </c>
      <c r="DA42" s="624"/>
      <c r="DB42" s="624"/>
      <c r="DC42" s="625"/>
      <c r="DD42" s="626">
        <v>1183812</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337</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338</v>
      </c>
      <c r="CE43" s="618"/>
      <c r="CF43" s="618"/>
      <c r="CG43" s="618"/>
      <c r="CH43" s="618"/>
      <c r="CI43" s="618"/>
      <c r="CJ43" s="618"/>
      <c r="CK43" s="618"/>
      <c r="CL43" s="618"/>
      <c r="CM43" s="618"/>
      <c r="CN43" s="618"/>
      <c r="CO43" s="618"/>
      <c r="CP43" s="618"/>
      <c r="CQ43" s="619"/>
      <c r="CR43" s="620">
        <v>231876</v>
      </c>
      <c r="CS43" s="639"/>
      <c r="CT43" s="639"/>
      <c r="CU43" s="639"/>
      <c r="CV43" s="639"/>
      <c r="CW43" s="639"/>
      <c r="CX43" s="639"/>
      <c r="CY43" s="640"/>
      <c r="CZ43" s="623">
        <v>0.3</v>
      </c>
      <c r="DA43" s="641"/>
      <c r="DB43" s="641"/>
      <c r="DC43" s="642"/>
      <c r="DD43" s="626">
        <v>224276</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339</v>
      </c>
      <c r="CD44" s="633" t="s">
        <v>291</v>
      </c>
      <c r="CE44" s="634"/>
      <c r="CF44" s="617" t="s">
        <v>340</v>
      </c>
      <c r="CG44" s="618"/>
      <c r="CH44" s="618"/>
      <c r="CI44" s="618"/>
      <c r="CJ44" s="618"/>
      <c r="CK44" s="618"/>
      <c r="CL44" s="618"/>
      <c r="CM44" s="618"/>
      <c r="CN44" s="618"/>
      <c r="CO44" s="618"/>
      <c r="CP44" s="618"/>
      <c r="CQ44" s="619"/>
      <c r="CR44" s="620">
        <v>8293083</v>
      </c>
      <c r="CS44" s="621"/>
      <c r="CT44" s="621"/>
      <c r="CU44" s="621"/>
      <c r="CV44" s="621"/>
      <c r="CW44" s="621"/>
      <c r="CX44" s="621"/>
      <c r="CY44" s="622"/>
      <c r="CZ44" s="623">
        <v>12.2</v>
      </c>
      <c r="DA44" s="624"/>
      <c r="DB44" s="624"/>
      <c r="DC44" s="625"/>
      <c r="DD44" s="626">
        <v>1103743</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341</v>
      </c>
      <c r="CG45" s="618"/>
      <c r="CH45" s="618"/>
      <c r="CI45" s="618"/>
      <c r="CJ45" s="618"/>
      <c r="CK45" s="618"/>
      <c r="CL45" s="618"/>
      <c r="CM45" s="618"/>
      <c r="CN45" s="618"/>
      <c r="CO45" s="618"/>
      <c r="CP45" s="618"/>
      <c r="CQ45" s="619"/>
      <c r="CR45" s="620">
        <v>2393351</v>
      </c>
      <c r="CS45" s="639"/>
      <c r="CT45" s="639"/>
      <c r="CU45" s="639"/>
      <c r="CV45" s="639"/>
      <c r="CW45" s="639"/>
      <c r="CX45" s="639"/>
      <c r="CY45" s="640"/>
      <c r="CZ45" s="623">
        <v>3.5</v>
      </c>
      <c r="DA45" s="641"/>
      <c r="DB45" s="641"/>
      <c r="DC45" s="642"/>
      <c r="DD45" s="626">
        <v>194671</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342</v>
      </c>
      <c r="CG46" s="618"/>
      <c r="CH46" s="618"/>
      <c r="CI46" s="618"/>
      <c r="CJ46" s="618"/>
      <c r="CK46" s="618"/>
      <c r="CL46" s="618"/>
      <c r="CM46" s="618"/>
      <c r="CN46" s="618"/>
      <c r="CO46" s="618"/>
      <c r="CP46" s="618"/>
      <c r="CQ46" s="619"/>
      <c r="CR46" s="620">
        <v>5436157</v>
      </c>
      <c r="CS46" s="621"/>
      <c r="CT46" s="621"/>
      <c r="CU46" s="621"/>
      <c r="CV46" s="621"/>
      <c r="CW46" s="621"/>
      <c r="CX46" s="621"/>
      <c r="CY46" s="622"/>
      <c r="CZ46" s="623">
        <v>8</v>
      </c>
      <c r="DA46" s="624"/>
      <c r="DB46" s="624"/>
      <c r="DC46" s="625"/>
      <c r="DD46" s="626">
        <v>847695</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343</v>
      </c>
      <c r="CG47" s="618"/>
      <c r="CH47" s="618"/>
      <c r="CI47" s="618"/>
      <c r="CJ47" s="618"/>
      <c r="CK47" s="618"/>
      <c r="CL47" s="618"/>
      <c r="CM47" s="618"/>
      <c r="CN47" s="618"/>
      <c r="CO47" s="618"/>
      <c r="CP47" s="618"/>
      <c r="CQ47" s="619"/>
      <c r="CR47" s="620">
        <v>109824</v>
      </c>
      <c r="CS47" s="639"/>
      <c r="CT47" s="639"/>
      <c r="CU47" s="639"/>
      <c r="CV47" s="639"/>
      <c r="CW47" s="639"/>
      <c r="CX47" s="639"/>
      <c r="CY47" s="640"/>
      <c r="CZ47" s="623">
        <v>0.2</v>
      </c>
      <c r="DA47" s="641"/>
      <c r="DB47" s="641"/>
      <c r="DC47" s="642"/>
      <c r="DD47" s="626">
        <v>80069</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344</v>
      </c>
      <c r="CG48" s="618"/>
      <c r="CH48" s="618"/>
      <c r="CI48" s="618"/>
      <c r="CJ48" s="618"/>
      <c r="CK48" s="618"/>
      <c r="CL48" s="618"/>
      <c r="CM48" s="618"/>
      <c r="CN48" s="618"/>
      <c r="CO48" s="618"/>
      <c r="CP48" s="618"/>
      <c r="CQ48" s="619"/>
      <c r="CR48" s="620" t="s">
        <v>224</v>
      </c>
      <c r="CS48" s="621"/>
      <c r="CT48" s="621"/>
      <c r="CU48" s="621"/>
      <c r="CV48" s="621"/>
      <c r="CW48" s="621"/>
      <c r="CX48" s="621"/>
      <c r="CY48" s="622"/>
      <c r="CZ48" s="623" t="s">
        <v>224</v>
      </c>
      <c r="DA48" s="624"/>
      <c r="DB48" s="624"/>
      <c r="DC48" s="625"/>
      <c r="DD48" s="626" t="s">
        <v>224</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345</v>
      </c>
      <c r="CE49" s="602"/>
      <c r="CF49" s="602"/>
      <c r="CG49" s="602"/>
      <c r="CH49" s="602"/>
      <c r="CI49" s="602"/>
      <c r="CJ49" s="602"/>
      <c r="CK49" s="602"/>
      <c r="CL49" s="602"/>
      <c r="CM49" s="602"/>
      <c r="CN49" s="602"/>
      <c r="CO49" s="602"/>
      <c r="CP49" s="602"/>
      <c r="CQ49" s="603"/>
      <c r="CR49" s="604">
        <v>68055323</v>
      </c>
      <c r="CS49" s="605"/>
      <c r="CT49" s="605"/>
      <c r="CU49" s="605"/>
      <c r="CV49" s="605"/>
      <c r="CW49" s="605"/>
      <c r="CX49" s="605"/>
      <c r="CY49" s="606"/>
      <c r="CZ49" s="607">
        <v>100</v>
      </c>
      <c r="DA49" s="608"/>
      <c r="DB49" s="608"/>
      <c r="DC49" s="609"/>
      <c r="DD49" s="610">
        <v>44094773</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60" zoomScaleNormal="60" zoomScaleSheetLayoutView="70" workbookViewId="0">
      <selection activeCell="BR8" sqref="BR8"/>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347</v>
      </c>
      <c r="DK2" s="1140"/>
      <c r="DL2" s="1140"/>
      <c r="DM2" s="1140"/>
      <c r="DN2" s="1140"/>
      <c r="DO2" s="1141"/>
      <c r="DP2" s="202"/>
      <c r="DQ2" s="1139" t="s">
        <v>348</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349</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350</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7" t="s">
        <v>351</v>
      </c>
      <c r="B5" s="1028"/>
      <c r="C5" s="1028"/>
      <c r="D5" s="1028"/>
      <c r="E5" s="1028"/>
      <c r="F5" s="1028"/>
      <c r="G5" s="1028"/>
      <c r="H5" s="1028"/>
      <c r="I5" s="1028"/>
      <c r="J5" s="1028"/>
      <c r="K5" s="1028"/>
      <c r="L5" s="1028"/>
      <c r="M5" s="1028"/>
      <c r="N5" s="1028"/>
      <c r="O5" s="1028"/>
      <c r="P5" s="1029"/>
      <c r="Q5" s="1033" t="s">
        <v>352</v>
      </c>
      <c r="R5" s="1034"/>
      <c r="S5" s="1034"/>
      <c r="T5" s="1034"/>
      <c r="U5" s="1035"/>
      <c r="V5" s="1033" t="s">
        <v>353</v>
      </c>
      <c r="W5" s="1034"/>
      <c r="X5" s="1034"/>
      <c r="Y5" s="1034"/>
      <c r="Z5" s="1035"/>
      <c r="AA5" s="1033" t="s">
        <v>354</v>
      </c>
      <c r="AB5" s="1034"/>
      <c r="AC5" s="1034"/>
      <c r="AD5" s="1034"/>
      <c r="AE5" s="1034"/>
      <c r="AF5" s="1142" t="s">
        <v>355</v>
      </c>
      <c r="AG5" s="1034"/>
      <c r="AH5" s="1034"/>
      <c r="AI5" s="1034"/>
      <c r="AJ5" s="1049"/>
      <c r="AK5" s="1034" t="s">
        <v>356</v>
      </c>
      <c r="AL5" s="1034"/>
      <c r="AM5" s="1034"/>
      <c r="AN5" s="1034"/>
      <c r="AO5" s="1035"/>
      <c r="AP5" s="1033" t="s">
        <v>357</v>
      </c>
      <c r="AQ5" s="1034"/>
      <c r="AR5" s="1034"/>
      <c r="AS5" s="1034"/>
      <c r="AT5" s="1035"/>
      <c r="AU5" s="1033" t="s">
        <v>358</v>
      </c>
      <c r="AV5" s="1034"/>
      <c r="AW5" s="1034"/>
      <c r="AX5" s="1034"/>
      <c r="AY5" s="1049"/>
      <c r="AZ5" s="209"/>
      <c r="BA5" s="209"/>
      <c r="BB5" s="209"/>
      <c r="BC5" s="209"/>
      <c r="BD5" s="209"/>
      <c r="BE5" s="210"/>
      <c r="BF5" s="210"/>
      <c r="BG5" s="210"/>
      <c r="BH5" s="210"/>
      <c r="BI5" s="210"/>
      <c r="BJ5" s="210"/>
      <c r="BK5" s="210"/>
      <c r="BL5" s="210"/>
      <c r="BM5" s="210"/>
      <c r="BN5" s="210"/>
      <c r="BO5" s="210"/>
      <c r="BP5" s="210"/>
      <c r="BQ5" s="1027" t="s">
        <v>359</v>
      </c>
      <c r="BR5" s="1028"/>
      <c r="BS5" s="1028"/>
      <c r="BT5" s="1028"/>
      <c r="BU5" s="1028"/>
      <c r="BV5" s="1028"/>
      <c r="BW5" s="1028"/>
      <c r="BX5" s="1028"/>
      <c r="BY5" s="1028"/>
      <c r="BZ5" s="1028"/>
      <c r="CA5" s="1028"/>
      <c r="CB5" s="1028"/>
      <c r="CC5" s="1028"/>
      <c r="CD5" s="1028"/>
      <c r="CE5" s="1028"/>
      <c r="CF5" s="1028"/>
      <c r="CG5" s="1029"/>
      <c r="CH5" s="1033" t="s">
        <v>360</v>
      </c>
      <c r="CI5" s="1034"/>
      <c r="CJ5" s="1034"/>
      <c r="CK5" s="1034"/>
      <c r="CL5" s="1035"/>
      <c r="CM5" s="1033" t="s">
        <v>361</v>
      </c>
      <c r="CN5" s="1034"/>
      <c r="CO5" s="1034"/>
      <c r="CP5" s="1034"/>
      <c r="CQ5" s="1035"/>
      <c r="CR5" s="1033" t="s">
        <v>362</v>
      </c>
      <c r="CS5" s="1034"/>
      <c r="CT5" s="1034"/>
      <c r="CU5" s="1034"/>
      <c r="CV5" s="1035"/>
      <c r="CW5" s="1033" t="s">
        <v>363</v>
      </c>
      <c r="CX5" s="1034"/>
      <c r="CY5" s="1034"/>
      <c r="CZ5" s="1034"/>
      <c r="DA5" s="1035"/>
      <c r="DB5" s="1033" t="s">
        <v>364</v>
      </c>
      <c r="DC5" s="1034"/>
      <c r="DD5" s="1034"/>
      <c r="DE5" s="1034"/>
      <c r="DF5" s="1035"/>
      <c r="DG5" s="1127" t="s">
        <v>365</v>
      </c>
      <c r="DH5" s="1128"/>
      <c r="DI5" s="1128"/>
      <c r="DJ5" s="1128"/>
      <c r="DK5" s="1129"/>
      <c r="DL5" s="1127" t="s">
        <v>366</v>
      </c>
      <c r="DM5" s="1128"/>
      <c r="DN5" s="1128"/>
      <c r="DO5" s="1128"/>
      <c r="DP5" s="1129"/>
      <c r="DQ5" s="1033" t="s">
        <v>367</v>
      </c>
      <c r="DR5" s="1034"/>
      <c r="DS5" s="1034"/>
      <c r="DT5" s="1034"/>
      <c r="DU5" s="1035"/>
      <c r="DV5" s="1033" t="s">
        <v>358</v>
      </c>
      <c r="DW5" s="1034"/>
      <c r="DX5" s="1034"/>
      <c r="DY5" s="1034"/>
      <c r="DZ5" s="1049"/>
      <c r="EA5" s="207"/>
    </row>
    <row r="6" spans="1:131" s="208" customFormat="1" ht="26.25" customHeight="1" thickBot="1">
      <c r="A6" s="1030"/>
      <c r="B6" s="1031"/>
      <c r="C6" s="1031"/>
      <c r="D6" s="1031"/>
      <c r="E6" s="1031"/>
      <c r="F6" s="1031"/>
      <c r="G6" s="1031"/>
      <c r="H6" s="1031"/>
      <c r="I6" s="1031"/>
      <c r="J6" s="1031"/>
      <c r="K6" s="1031"/>
      <c r="L6" s="1031"/>
      <c r="M6" s="1031"/>
      <c r="N6" s="1031"/>
      <c r="O6" s="1031"/>
      <c r="P6" s="1032"/>
      <c r="Q6" s="1036"/>
      <c r="R6" s="1037"/>
      <c r="S6" s="1037"/>
      <c r="T6" s="1037"/>
      <c r="U6" s="1038"/>
      <c r="V6" s="1036"/>
      <c r="W6" s="1037"/>
      <c r="X6" s="1037"/>
      <c r="Y6" s="1037"/>
      <c r="Z6" s="1038"/>
      <c r="AA6" s="1036"/>
      <c r="AB6" s="1037"/>
      <c r="AC6" s="1037"/>
      <c r="AD6" s="1037"/>
      <c r="AE6" s="1037"/>
      <c r="AF6" s="1143"/>
      <c r="AG6" s="1037"/>
      <c r="AH6" s="1037"/>
      <c r="AI6" s="1037"/>
      <c r="AJ6" s="1050"/>
      <c r="AK6" s="1037"/>
      <c r="AL6" s="1037"/>
      <c r="AM6" s="1037"/>
      <c r="AN6" s="1037"/>
      <c r="AO6" s="1038"/>
      <c r="AP6" s="1036"/>
      <c r="AQ6" s="1037"/>
      <c r="AR6" s="1037"/>
      <c r="AS6" s="1037"/>
      <c r="AT6" s="1038"/>
      <c r="AU6" s="1036"/>
      <c r="AV6" s="1037"/>
      <c r="AW6" s="1037"/>
      <c r="AX6" s="1037"/>
      <c r="AY6" s="1050"/>
      <c r="AZ6" s="205"/>
      <c r="BA6" s="205"/>
      <c r="BB6" s="205"/>
      <c r="BC6" s="205"/>
      <c r="BD6" s="205"/>
      <c r="BE6" s="206"/>
      <c r="BF6" s="206"/>
      <c r="BG6" s="206"/>
      <c r="BH6" s="206"/>
      <c r="BI6" s="206"/>
      <c r="BJ6" s="206"/>
      <c r="BK6" s="206"/>
      <c r="BL6" s="206"/>
      <c r="BM6" s="206"/>
      <c r="BN6" s="206"/>
      <c r="BO6" s="206"/>
      <c r="BP6" s="206"/>
      <c r="BQ6" s="1030"/>
      <c r="BR6" s="1031"/>
      <c r="BS6" s="1031"/>
      <c r="BT6" s="1031"/>
      <c r="BU6" s="1031"/>
      <c r="BV6" s="1031"/>
      <c r="BW6" s="1031"/>
      <c r="BX6" s="1031"/>
      <c r="BY6" s="1031"/>
      <c r="BZ6" s="1031"/>
      <c r="CA6" s="1031"/>
      <c r="CB6" s="1031"/>
      <c r="CC6" s="1031"/>
      <c r="CD6" s="1031"/>
      <c r="CE6" s="1031"/>
      <c r="CF6" s="1031"/>
      <c r="CG6" s="1032"/>
      <c r="CH6" s="1036"/>
      <c r="CI6" s="1037"/>
      <c r="CJ6" s="1037"/>
      <c r="CK6" s="1037"/>
      <c r="CL6" s="1038"/>
      <c r="CM6" s="1036"/>
      <c r="CN6" s="1037"/>
      <c r="CO6" s="1037"/>
      <c r="CP6" s="1037"/>
      <c r="CQ6" s="1038"/>
      <c r="CR6" s="1036"/>
      <c r="CS6" s="1037"/>
      <c r="CT6" s="1037"/>
      <c r="CU6" s="1037"/>
      <c r="CV6" s="1038"/>
      <c r="CW6" s="1036"/>
      <c r="CX6" s="1037"/>
      <c r="CY6" s="1037"/>
      <c r="CZ6" s="1037"/>
      <c r="DA6" s="1038"/>
      <c r="DB6" s="1036"/>
      <c r="DC6" s="1037"/>
      <c r="DD6" s="1037"/>
      <c r="DE6" s="1037"/>
      <c r="DF6" s="1038"/>
      <c r="DG6" s="1130"/>
      <c r="DH6" s="1131"/>
      <c r="DI6" s="1131"/>
      <c r="DJ6" s="1131"/>
      <c r="DK6" s="1132"/>
      <c r="DL6" s="1130"/>
      <c r="DM6" s="1131"/>
      <c r="DN6" s="1131"/>
      <c r="DO6" s="1131"/>
      <c r="DP6" s="1132"/>
      <c r="DQ6" s="1036"/>
      <c r="DR6" s="1037"/>
      <c r="DS6" s="1037"/>
      <c r="DT6" s="1037"/>
      <c r="DU6" s="1038"/>
      <c r="DV6" s="1036"/>
      <c r="DW6" s="1037"/>
      <c r="DX6" s="1037"/>
      <c r="DY6" s="1037"/>
      <c r="DZ6" s="1050"/>
      <c r="EA6" s="207"/>
    </row>
    <row r="7" spans="1:131" s="208" customFormat="1" ht="26.25" customHeight="1" thickTop="1">
      <c r="A7" s="211">
        <v>1</v>
      </c>
      <c r="B7" s="1079" t="s">
        <v>368</v>
      </c>
      <c r="C7" s="1080"/>
      <c r="D7" s="1080"/>
      <c r="E7" s="1080"/>
      <c r="F7" s="1080"/>
      <c r="G7" s="1080"/>
      <c r="H7" s="1080"/>
      <c r="I7" s="1080"/>
      <c r="J7" s="1080"/>
      <c r="K7" s="1080"/>
      <c r="L7" s="1080"/>
      <c r="M7" s="1080"/>
      <c r="N7" s="1080"/>
      <c r="O7" s="1080"/>
      <c r="P7" s="1081"/>
      <c r="Q7" s="1133">
        <v>72160</v>
      </c>
      <c r="R7" s="1134"/>
      <c r="S7" s="1134"/>
      <c r="T7" s="1134"/>
      <c r="U7" s="1134"/>
      <c r="V7" s="1134">
        <v>68012</v>
      </c>
      <c r="W7" s="1134"/>
      <c r="X7" s="1134"/>
      <c r="Y7" s="1134"/>
      <c r="Z7" s="1134"/>
      <c r="AA7" s="1134">
        <v>4148</v>
      </c>
      <c r="AB7" s="1134"/>
      <c r="AC7" s="1134"/>
      <c r="AD7" s="1134"/>
      <c r="AE7" s="1135"/>
      <c r="AF7" s="1136">
        <v>3992</v>
      </c>
      <c r="AG7" s="1137"/>
      <c r="AH7" s="1137"/>
      <c r="AI7" s="1137"/>
      <c r="AJ7" s="1138"/>
      <c r="AK7" s="1120">
        <v>457</v>
      </c>
      <c r="AL7" s="1121"/>
      <c r="AM7" s="1121"/>
      <c r="AN7" s="1121"/>
      <c r="AO7" s="1121"/>
      <c r="AP7" s="1121">
        <v>72460</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t="s">
        <v>575</v>
      </c>
      <c r="BS7" s="1124" t="s">
        <v>562</v>
      </c>
      <c r="BT7" s="1125"/>
      <c r="BU7" s="1125"/>
      <c r="BV7" s="1125"/>
      <c r="BW7" s="1125"/>
      <c r="BX7" s="1125"/>
      <c r="BY7" s="1125"/>
      <c r="BZ7" s="1125"/>
      <c r="CA7" s="1125"/>
      <c r="CB7" s="1125"/>
      <c r="CC7" s="1125"/>
      <c r="CD7" s="1125"/>
      <c r="CE7" s="1125"/>
      <c r="CF7" s="1125"/>
      <c r="CG7" s="1126"/>
      <c r="CH7" s="1117">
        <v>17</v>
      </c>
      <c r="CI7" s="1118"/>
      <c r="CJ7" s="1118"/>
      <c r="CK7" s="1118"/>
      <c r="CL7" s="1119"/>
      <c r="CM7" s="1117">
        <v>431</v>
      </c>
      <c r="CN7" s="1118"/>
      <c r="CO7" s="1118"/>
      <c r="CP7" s="1118"/>
      <c r="CQ7" s="1119"/>
      <c r="CR7" s="1117">
        <v>5</v>
      </c>
      <c r="CS7" s="1118"/>
      <c r="CT7" s="1118"/>
      <c r="CU7" s="1118"/>
      <c r="CV7" s="1119"/>
      <c r="CW7" s="1117" t="s">
        <v>553</v>
      </c>
      <c r="CX7" s="1118"/>
      <c r="CY7" s="1118"/>
      <c r="CZ7" s="1118"/>
      <c r="DA7" s="1119"/>
      <c r="DB7" s="1117" t="s">
        <v>553</v>
      </c>
      <c r="DC7" s="1118"/>
      <c r="DD7" s="1118"/>
      <c r="DE7" s="1118"/>
      <c r="DF7" s="1119"/>
      <c r="DG7" s="1117" t="s">
        <v>552</v>
      </c>
      <c r="DH7" s="1118"/>
      <c r="DI7" s="1118"/>
      <c r="DJ7" s="1118"/>
      <c r="DK7" s="1119"/>
      <c r="DL7" s="1117">
        <v>3418</v>
      </c>
      <c r="DM7" s="1118"/>
      <c r="DN7" s="1118"/>
      <c r="DO7" s="1118"/>
      <c r="DP7" s="1119"/>
      <c r="DQ7" s="1117">
        <v>684</v>
      </c>
      <c r="DR7" s="1118"/>
      <c r="DS7" s="1118"/>
      <c r="DT7" s="1118"/>
      <c r="DU7" s="1119"/>
      <c r="DV7" s="1144"/>
      <c r="DW7" s="1145"/>
      <c r="DX7" s="1145"/>
      <c r="DY7" s="1145"/>
      <c r="DZ7" s="1146"/>
      <c r="EA7" s="207"/>
    </row>
    <row r="8" spans="1:131" s="208" customFormat="1" ht="26.25" customHeight="1">
      <c r="A8" s="214">
        <v>2</v>
      </c>
      <c r="B8" s="1011" t="s">
        <v>369</v>
      </c>
      <c r="C8" s="1012"/>
      <c r="D8" s="1012"/>
      <c r="E8" s="1012"/>
      <c r="F8" s="1012"/>
      <c r="G8" s="1012"/>
      <c r="H8" s="1012"/>
      <c r="I8" s="1012"/>
      <c r="J8" s="1012"/>
      <c r="K8" s="1012"/>
      <c r="L8" s="1012"/>
      <c r="M8" s="1012"/>
      <c r="N8" s="1012"/>
      <c r="O8" s="1012"/>
      <c r="P8" s="1013"/>
      <c r="Q8" s="1072">
        <v>109</v>
      </c>
      <c r="R8" s="1073"/>
      <c r="S8" s="1073"/>
      <c r="T8" s="1073"/>
      <c r="U8" s="1073"/>
      <c r="V8" s="1073">
        <v>67</v>
      </c>
      <c r="W8" s="1073"/>
      <c r="X8" s="1073"/>
      <c r="Y8" s="1073"/>
      <c r="Z8" s="1073"/>
      <c r="AA8" s="1073">
        <v>42</v>
      </c>
      <c r="AB8" s="1073"/>
      <c r="AC8" s="1073"/>
      <c r="AD8" s="1073"/>
      <c r="AE8" s="1074"/>
      <c r="AF8" s="1051">
        <v>42</v>
      </c>
      <c r="AG8" s="1052"/>
      <c r="AH8" s="1052"/>
      <c r="AI8" s="1052"/>
      <c r="AJ8" s="1053"/>
      <c r="AK8" s="1115" t="s">
        <v>551</v>
      </c>
      <c r="AL8" s="1116"/>
      <c r="AM8" s="1116"/>
      <c r="AN8" s="1116"/>
      <c r="AO8" s="1116"/>
      <c r="AP8" s="1116" t="s">
        <v>552</v>
      </c>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6" t="s">
        <v>563</v>
      </c>
      <c r="BT8" s="1047"/>
      <c r="BU8" s="1047"/>
      <c r="BV8" s="1047"/>
      <c r="BW8" s="1047"/>
      <c r="BX8" s="1047"/>
      <c r="BY8" s="1047"/>
      <c r="BZ8" s="1047"/>
      <c r="CA8" s="1047"/>
      <c r="CB8" s="1047"/>
      <c r="CC8" s="1047"/>
      <c r="CD8" s="1047"/>
      <c r="CE8" s="1047"/>
      <c r="CF8" s="1047"/>
      <c r="CG8" s="1048"/>
      <c r="CH8" s="1021">
        <v>-5</v>
      </c>
      <c r="CI8" s="1022"/>
      <c r="CJ8" s="1022"/>
      <c r="CK8" s="1022"/>
      <c r="CL8" s="1023"/>
      <c r="CM8" s="1021">
        <v>317</v>
      </c>
      <c r="CN8" s="1022"/>
      <c r="CO8" s="1022"/>
      <c r="CP8" s="1022"/>
      <c r="CQ8" s="1023"/>
      <c r="CR8" s="1021">
        <v>71</v>
      </c>
      <c r="CS8" s="1022"/>
      <c r="CT8" s="1022"/>
      <c r="CU8" s="1022"/>
      <c r="CV8" s="1023"/>
      <c r="CW8" s="1021">
        <v>55</v>
      </c>
      <c r="CX8" s="1022"/>
      <c r="CY8" s="1022"/>
      <c r="CZ8" s="1022"/>
      <c r="DA8" s="1023"/>
      <c r="DB8" s="1021" t="s">
        <v>552</v>
      </c>
      <c r="DC8" s="1022"/>
      <c r="DD8" s="1022"/>
      <c r="DE8" s="1022"/>
      <c r="DF8" s="1023"/>
      <c r="DG8" s="1021" t="s">
        <v>552</v>
      </c>
      <c r="DH8" s="1022"/>
      <c r="DI8" s="1022"/>
      <c r="DJ8" s="1022"/>
      <c r="DK8" s="1023"/>
      <c r="DL8" s="1021" t="s">
        <v>552</v>
      </c>
      <c r="DM8" s="1022"/>
      <c r="DN8" s="1022"/>
      <c r="DO8" s="1022"/>
      <c r="DP8" s="1023"/>
      <c r="DQ8" s="1021" t="s">
        <v>552</v>
      </c>
      <c r="DR8" s="1022"/>
      <c r="DS8" s="1022"/>
      <c r="DT8" s="1022"/>
      <c r="DU8" s="1023"/>
      <c r="DV8" s="1024"/>
      <c r="DW8" s="1025"/>
      <c r="DX8" s="1025"/>
      <c r="DY8" s="1025"/>
      <c r="DZ8" s="1026"/>
      <c r="EA8" s="207"/>
    </row>
    <row r="9" spans="1:131" s="208" customFormat="1" ht="26.25" customHeight="1">
      <c r="A9" s="214">
        <v>3</v>
      </c>
      <c r="B9" s="1011" t="s">
        <v>370</v>
      </c>
      <c r="C9" s="1012"/>
      <c r="D9" s="1012"/>
      <c r="E9" s="1012"/>
      <c r="F9" s="1012"/>
      <c r="G9" s="1012"/>
      <c r="H9" s="1012"/>
      <c r="I9" s="1012"/>
      <c r="J9" s="1012"/>
      <c r="K9" s="1012"/>
      <c r="L9" s="1012"/>
      <c r="M9" s="1012"/>
      <c r="N9" s="1012"/>
      <c r="O9" s="1012"/>
      <c r="P9" s="1013"/>
      <c r="Q9" s="1072">
        <v>19</v>
      </c>
      <c r="R9" s="1073"/>
      <c r="S9" s="1073"/>
      <c r="T9" s="1073"/>
      <c r="U9" s="1073"/>
      <c r="V9" s="1073">
        <v>4</v>
      </c>
      <c r="W9" s="1073"/>
      <c r="X9" s="1073"/>
      <c r="Y9" s="1073"/>
      <c r="Z9" s="1073"/>
      <c r="AA9" s="1073">
        <v>15</v>
      </c>
      <c r="AB9" s="1073"/>
      <c r="AC9" s="1073"/>
      <c r="AD9" s="1073"/>
      <c r="AE9" s="1074"/>
      <c r="AF9" s="1051">
        <v>15</v>
      </c>
      <c r="AG9" s="1052"/>
      <c r="AH9" s="1052"/>
      <c r="AI9" s="1052"/>
      <c r="AJ9" s="1053"/>
      <c r="AK9" s="1115" t="s">
        <v>552</v>
      </c>
      <c r="AL9" s="1116"/>
      <c r="AM9" s="1116"/>
      <c r="AN9" s="1116"/>
      <c r="AO9" s="1116"/>
      <c r="AP9" s="1116" t="s">
        <v>552</v>
      </c>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6" t="s">
        <v>564</v>
      </c>
      <c r="BT9" s="1047"/>
      <c r="BU9" s="1047"/>
      <c r="BV9" s="1047"/>
      <c r="BW9" s="1047"/>
      <c r="BX9" s="1047"/>
      <c r="BY9" s="1047"/>
      <c r="BZ9" s="1047"/>
      <c r="CA9" s="1047"/>
      <c r="CB9" s="1047"/>
      <c r="CC9" s="1047"/>
      <c r="CD9" s="1047"/>
      <c r="CE9" s="1047"/>
      <c r="CF9" s="1047"/>
      <c r="CG9" s="1048"/>
      <c r="CH9" s="1021">
        <v>1</v>
      </c>
      <c r="CI9" s="1022"/>
      <c r="CJ9" s="1022"/>
      <c r="CK9" s="1022"/>
      <c r="CL9" s="1023"/>
      <c r="CM9" s="1021">
        <v>65</v>
      </c>
      <c r="CN9" s="1022"/>
      <c r="CO9" s="1022"/>
      <c r="CP9" s="1022"/>
      <c r="CQ9" s="1023"/>
      <c r="CR9" s="1021">
        <v>57</v>
      </c>
      <c r="CS9" s="1022"/>
      <c r="CT9" s="1022"/>
      <c r="CU9" s="1022"/>
      <c r="CV9" s="1023"/>
      <c r="CW9" s="1021">
        <v>20</v>
      </c>
      <c r="CX9" s="1022"/>
      <c r="CY9" s="1022"/>
      <c r="CZ9" s="1022"/>
      <c r="DA9" s="1023"/>
      <c r="DB9" s="1021" t="s">
        <v>552</v>
      </c>
      <c r="DC9" s="1022"/>
      <c r="DD9" s="1022"/>
      <c r="DE9" s="1022"/>
      <c r="DF9" s="1023"/>
      <c r="DG9" s="1021" t="s">
        <v>552</v>
      </c>
      <c r="DH9" s="1022"/>
      <c r="DI9" s="1022"/>
      <c r="DJ9" s="1022"/>
      <c r="DK9" s="1023"/>
      <c r="DL9" s="1021" t="s">
        <v>552</v>
      </c>
      <c r="DM9" s="1022"/>
      <c r="DN9" s="1022"/>
      <c r="DO9" s="1022"/>
      <c r="DP9" s="1023"/>
      <c r="DQ9" s="1021" t="s">
        <v>552</v>
      </c>
      <c r="DR9" s="1022"/>
      <c r="DS9" s="1022"/>
      <c r="DT9" s="1022"/>
      <c r="DU9" s="1023"/>
      <c r="DV9" s="1024"/>
      <c r="DW9" s="1025"/>
      <c r="DX9" s="1025"/>
      <c r="DY9" s="1025"/>
      <c r="DZ9" s="1026"/>
      <c r="EA9" s="207"/>
    </row>
    <row r="10" spans="1:131" s="208" customFormat="1" ht="26.25" customHeight="1">
      <c r="A10" s="214">
        <v>4</v>
      </c>
      <c r="B10" s="1011"/>
      <c r="C10" s="1012"/>
      <c r="D10" s="1012"/>
      <c r="E10" s="1012"/>
      <c r="F10" s="1012"/>
      <c r="G10" s="1012"/>
      <c r="H10" s="1012"/>
      <c r="I10" s="1012"/>
      <c r="J10" s="1012"/>
      <c r="K10" s="1012"/>
      <c r="L10" s="1012"/>
      <c r="M10" s="1012"/>
      <c r="N10" s="1012"/>
      <c r="O10" s="1012"/>
      <c r="P10" s="1013"/>
      <c r="Q10" s="1072"/>
      <c r="R10" s="1073"/>
      <c r="S10" s="1073"/>
      <c r="T10" s="1073"/>
      <c r="U10" s="1073"/>
      <c r="V10" s="1073"/>
      <c r="W10" s="1073"/>
      <c r="X10" s="1073"/>
      <c r="Y10" s="1073"/>
      <c r="Z10" s="1073"/>
      <c r="AA10" s="1073"/>
      <c r="AB10" s="1073"/>
      <c r="AC10" s="1073"/>
      <c r="AD10" s="1073"/>
      <c r="AE10" s="1074"/>
      <c r="AF10" s="1051"/>
      <c r="AG10" s="1052"/>
      <c r="AH10" s="1052"/>
      <c r="AI10" s="1052"/>
      <c r="AJ10" s="1053"/>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6" t="s">
        <v>565</v>
      </c>
      <c r="BT10" s="1047"/>
      <c r="BU10" s="1047"/>
      <c r="BV10" s="1047"/>
      <c r="BW10" s="1047"/>
      <c r="BX10" s="1047"/>
      <c r="BY10" s="1047"/>
      <c r="BZ10" s="1047"/>
      <c r="CA10" s="1047"/>
      <c r="CB10" s="1047"/>
      <c r="CC10" s="1047"/>
      <c r="CD10" s="1047"/>
      <c r="CE10" s="1047"/>
      <c r="CF10" s="1047"/>
      <c r="CG10" s="1048"/>
      <c r="CH10" s="1021">
        <v>0</v>
      </c>
      <c r="CI10" s="1022"/>
      <c r="CJ10" s="1022"/>
      <c r="CK10" s="1022"/>
      <c r="CL10" s="1023"/>
      <c r="CM10" s="1021">
        <v>84</v>
      </c>
      <c r="CN10" s="1022"/>
      <c r="CO10" s="1022"/>
      <c r="CP10" s="1022"/>
      <c r="CQ10" s="1023"/>
      <c r="CR10" s="1021">
        <v>80</v>
      </c>
      <c r="CS10" s="1022"/>
      <c r="CT10" s="1022"/>
      <c r="CU10" s="1022"/>
      <c r="CV10" s="1023"/>
      <c r="CW10" s="1021">
        <v>10</v>
      </c>
      <c r="CX10" s="1022"/>
      <c r="CY10" s="1022"/>
      <c r="CZ10" s="1022"/>
      <c r="DA10" s="1023"/>
      <c r="DB10" s="1021" t="s">
        <v>552</v>
      </c>
      <c r="DC10" s="1022"/>
      <c r="DD10" s="1022"/>
      <c r="DE10" s="1022"/>
      <c r="DF10" s="1023"/>
      <c r="DG10" s="1021" t="s">
        <v>552</v>
      </c>
      <c r="DH10" s="1022"/>
      <c r="DI10" s="1022"/>
      <c r="DJ10" s="1022"/>
      <c r="DK10" s="1023"/>
      <c r="DL10" s="1021" t="s">
        <v>552</v>
      </c>
      <c r="DM10" s="1022"/>
      <c r="DN10" s="1022"/>
      <c r="DO10" s="1022"/>
      <c r="DP10" s="1023"/>
      <c r="DQ10" s="1021" t="s">
        <v>552</v>
      </c>
      <c r="DR10" s="1022"/>
      <c r="DS10" s="1022"/>
      <c r="DT10" s="1022"/>
      <c r="DU10" s="1023"/>
      <c r="DV10" s="1024"/>
      <c r="DW10" s="1025"/>
      <c r="DX10" s="1025"/>
      <c r="DY10" s="1025"/>
      <c r="DZ10" s="1026"/>
      <c r="EA10" s="207"/>
    </row>
    <row r="11" spans="1:131" s="208" customFormat="1" ht="26.25" customHeight="1">
      <c r="A11" s="214">
        <v>5</v>
      </c>
      <c r="B11" s="1011"/>
      <c r="C11" s="1012"/>
      <c r="D11" s="1012"/>
      <c r="E11" s="1012"/>
      <c r="F11" s="1012"/>
      <c r="G11" s="1012"/>
      <c r="H11" s="1012"/>
      <c r="I11" s="1012"/>
      <c r="J11" s="1012"/>
      <c r="K11" s="1012"/>
      <c r="L11" s="1012"/>
      <c r="M11" s="1012"/>
      <c r="N11" s="1012"/>
      <c r="O11" s="1012"/>
      <c r="P11" s="1013"/>
      <c r="Q11" s="1072"/>
      <c r="R11" s="1073"/>
      <c r="S11" s="1073"/>
      <c r="T11" s="1073"/>
      <c r="U11" s="1073"/>
      <c r="V11" s="1073"/>
      <c r="W11" s="1073"/>
      <c r="X11" s="1073"/>
      <c r="Y11" s="1073"/>
      <c r="Z11" s="1073"/>
      <c r="AA11" s="1073"/>
      <c r="AB11" s="1073"/>
      <c r="AC11" s="1073"/>
      <c r="AD11" s="1073"/>
      <c r="AE11" s="1074"/>
      <c r="AF11" s="1051"/>
      <c r="AG11" s="1052"/>
      <c r="AH11" s="1052"/>
      <c r="AI11" s="1052"/>
      <c r="AJ11" s="1053"/>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6" t="s">
        <v>566</v>
      </c>
      <c r="BT11" s="1047"/>
      <c r="BU11" s="1047"/>
      <c r="BV11" s="1047"/>
      <c r="BW11" s="1047"/>
      <c r="BX11" s="1047"/>
      <c r="BY11" s="1047"/>
      <c r="BZ11" s="1047"/>
      <c r="CA11" s="1047"/>
      <c r="CB11" s="1047"/>
      <c r="CC11" s="1047"/>
      <c r="CD11" s="1047"/>
      <c r="CE11" s="1047"/>
      <c r="CF11" s="1047"/>
      <c r="CG11" s="1048"/>
      <c r="CH11" s="1021">
        <v>2</v>
      </c>
      <c r="CI11" s="1022"/>
      <c r="CJ11" s="1022"/>
      <c r="CK11" s="1022"/>
      <c r="CL11" s="1023"/>
      <c r="CM11" s="1021">
        <v>12</v>
      </c>
      <c r="CN11" s="1022"/>
      <c r="CO11" s="1022"/>
      <c r="CP11" s="1022"/>
      <c r="CQ11" s="1023"/>
      <c r="CR11" s="1021">
        <v>15</v>
      </c>
      <c r="CS11" s="1022"/>
      <c r="CT11" s="1022"/>
      <c r="CU11" s="1022"/>
      <c r="CV11" s="1023"/>
      <c r="CW11" s="1021" t="s">
        <v>573</v>
      </c>
      <c r="CX11" s="1022"/>
      <c r="CY11" s="1022"/>
      <c r="CZ11" s="1022"/>
      <c r="DA11" s="1023"/>
      <c r="DB11" s="1021" t="s">
        <v>552</v>
      </c>
      <c r="DC11" s="1022"/>
      <c r="DD11" s="1022"/>
      <c r="DE11" s="1022"/>
      <c r="DF11" s="1023"/>
      <c r="DG11" s="1021" t="s">
        <v>552</v>
      </c>
      <c r="DH11" s="1022"/>
      <c r="DI11" s="1022"/>
      <c r="DJ11" s="1022"/>
      <c r="DK11" s="1023"/>
      <c r="DL11" s="1021" t="s">
        <v>552</v>
      </c>
      <c r="DM11" s="1022"/>
      <c r="DN11" s="1022"/>
      <c r="DO11" s="1022"/>
      <c r="DP11" s="1023"/>
      <c r="DQ11" s="1021" t="s">
        <v>552</v>
      </c>
      <c r="DR11" s="1022"/>
      <c r="DS11" s="1022"/>
      <c r="DT11" s="1022"/>
      <c r="DU11" s="1023"/>
      <c r="DV11" s="1024"/>
      <c r="DW11" s="1025"/>
      <c r="DX11" s="1025"/>
      <c r="DY11" s="1025"/>
      <c r="DZ11" s="1026"/>
      <c r="EA11" s="207"/>
    </row>
    <row r="12" spans="1:131" s="208" customFormat="1" ht="26.25" customHeight="1">
      <c r="A12" s="214">
        <v>6</v>
      </c>
      <c r="B12" s="1011"/>
      <c r="C12" s="1012"/>
      <c r="D12" s="1012"/>
      <c r="E12" s="1012"/>
      <c r="F12" s="1012"/>
      <c r="G12" s="1012"/>
      <c r="H12" s="1012"/>
      <c r="I12" s="1012"/>
      <c r="J12" s="1012"/>
      <c r="K12" s="1012"/>
      <c r="L12" s="1012"/>
      <c r="M12" s="1012"/>
      <c r="N12" s="1012"/>
      <c r="O12" s="1012"/>
      <c r="P12" s="1013"/>
      <c r="Q12" s="1072"/>
      <c r="R12" s="1073"/>
      <c r="S12" s="1073"/>
      <c r="T12" s="1073"/>
      <c r="U12" s="1073"/>
      <c r="V12" s="1073"/>
      <c r="W12" s="1073"/>
      <c r="X12" s="1073"/>
      <c r="Y12" s="1073"/>
      <c r="Z12" s="1073"/>
      <c r="AA12" s="1073"/>
      <c r="AB12" s="1073"/>
      <c r="AC12" s="1073"/>
      <c r="AD12" s="1073"/>
      <c r="AE12" s="1074"/>
      <c r="AF12" s="1051"/>
      <c r="AG12" s="1052"/>
      <c r="AH12" s="1052"/>
      <c r="AI12" s="1052"/>
      <c r="AJ12" s="1053"/>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6" t="s">
        <v>567</v>
      </c>
      <c r="BT12" s="1047"/>
      <c r="BU12" s="1047"/>
      <c r="BV12" s="1047"/>
      <c r="BW12" s="1047"/>
      <c r="BX12" s="1047"/>
      <c r="BY12" s="1047"/>
      <c r="BZ12" s="1047"/>
      <c r="CA12" s="1047"/>
      <c r="CB12" s="1047"/>
      <c r="CC12" s="1047"/>
      <c r="CD12" s="1047"/>
      <c r="CE12" s="1047"/>
      <c r="CF12" s="1047"/>
      <c r="CG12" s="1048"/>
      <c r="CH12" s="1021">
        <v>1</v>
      </c>
      <c r="CI12" s="1022"/>
      <c r="CJ12" s="1022"/>
      <c r="CK12" s="1022"/>
      <c r="CL12" s="1023"/>
      <c r="CM12" s="1021">
        <v>39</v>
      </c>
      <c r="CN12" s="1022"/>
      <c r="CO12" s="1022"/>
      <c r="CP12" s="1022"/>
      <c r="CQ12" s="1023"/>
      <c r="CR12" s="1021">
        <v>15</v>
      </c>
      <c r="CS12" s="1022"/>
      <c r="CT12" s="1022"/>
      <c r="CU12" s="1022"/>
      <c r="CV12" s="1023"/>
      <c r="CW12" s="1021" t="s">
        <v>552</v>
      </c>
      <c r="CX12" s="1022"/>
      <c r="CY12" s="1022"/>
      <c r="CZ12" s="1022"/>
      <c r="DA12" s="1023"/>
      <c r="DB12" s="1021" t="s">
        <v>552</v>
      </c>
      <c r="DC12" s="1022"/>
      <c r="DD12" s="1022"/>
      <c r="DE12" s="1022"/>
      <c r="DF12" s="1023"/>
      <c r="DG12" s="1021" t="s">
        <v>552</v>
      </c>
      <c r="DH12" s="1022"/>
      <c r="DI12" s="1022"/>
      <c r="DJ12" s="1022"/>
      <c r="DK12" s="1023"/>
      <c r="DL12" s="1021" t="s">
        <v>552</v>
      </c>
      <c r="DM12" s="1022"/>
      <c r="DN12" s="1022"/>
      <c r="DO12" s="1022"/>
      <c r="DP12" s="1023"/>
      <c r="DQ12" s="1021" t="s">
        <v>552</v>
      </c>
      <c r="DR12" s="1022"/>
      <c r="DS12" s="1022"/>
      <c r="DT12" s="1022"/>
      <c r="DU12" s="1023"/>
      <c r="DV12" s="1024"/>
      <c r="DW12" s="1025"/>
      <c r="DX12" s="1025"/>
      <c r="DY12" s="1025"/>
      <c r="DZ12" s="1026"/>
      <c r="EA12" s="207"/>
    </row>
    <row r="13" spans="1:131" s="208" customFormat="1" ht="26.25" customHeight="1">
      <c r="A13" s="214">
        <v>7</v>
      </c>
      <c r="B13" s="1011"/>
      <c r="C13" s="1012"/>
      <c r="D13" s="1012"/>
      <c r="E13" s="1012"/>
      <c r="F13" s="1012"/>
      <c r="G13" s="1012"/>
      <c r="H13" s="1012"/>
      <c r="I13" s="1012"/>
      <c r="J13" s="1012"/>
      <c r="K13" s="1012"/>
      <c r="L13" s="1012"/>
      <c r="M13" s="1012"/>
      <c r="N13" s="1012"/>
      <c r="O13" s="1012"/>
      <c r="P13" s="1013"/>
      <c r="Q13" s="1072"/>
      <c r="R13" s="1073"/>
      <c r="S13" s="1073"/>
      <c r="T13" s="1073"/>
      <c r="U13" s="1073"/>
      <c r="V13" s="1073"/>
      <c r="W13" s="1073"/>
      <c r="X13" s="1073"/>
      <c r="Y13" s="1073"/>
      <c r="Z13" s="1073"/>
      <c r="AA13" s="1073"/>
      <c r="AB13" s="1073"/>
      <c r="AC13" s="1073"/>
      <c r="AD13" s="1073"/>
      <c r="AE13" s="1074"/>
      <c r="AF13" s="1051"/>
      <c r="AG13" s="1052"/>
      <c r="AH13" s="1052"/>
      <c r="AI13" s="1052"/>
      <c r="AJ13" s="1053"/>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6" t="s">
        <v>568</v>
      </c>
      <c r="BT13" s="1047"/>
      <c r="BU13" s="1047"/>
      <c r="BV13" s="1047"/>
      <c r="BW13" s="1047"/>
      <c r="BX13" s="1047"/>
      <c r="BY13" s="1047"/>
      <c r="BZ13" s="1047"/>
      <c r="CA13" s="1047"/>
      <c r="CB13" s="1047"/>
      <c r="CC13" s="1047"/>
      <c r="CD13" s="1047"/>
      <c r="CE13" s="1047"/>
      <c r="CF13" s="1047"/>
      <c r="CG13" s="1048"/>
      <c r="CH13" s="1021">
        <v>1</v>
      </c>
      <c r="CI13" s="1022"/>
      <c r="CJ13" s="1022"/>
      <c r="CK13" s="1022"/>
      <c r="CL13" s="1023"/>
      <c r="CM13" s="1021">
        <v>39</v>
      </c>
      <c r="CN13" s="1022"/>
      <c r="CO13" s="1022"/>
      <c r="CP13" s="1022"/>
      <c r="CQ13" s="1023"/>
      <c r="CR13" s="1021">
        <v>6</v>
      </c>
      <c r="CS13" s="1022"/>
      <c r="CT13" s="1022"/>
      <c r="CU13" s="1022"/>
      <c r="CV13" s="1023"/>
      <c r="CW13" s="1021" t="s">
        <v>553</v>
      </c>
      <c r="CX13" s="1022"/>
      <c r="CY13" s="1022"/>
      <c r="CZ13" s="1022"/>
      <c r="DA13" s="1023"/>
      <c r="DB13" s="1021" t="s">
        <v>552</v>
      </c>
      <c r="DC13" s="1022"/>
      <c r="DD13" s="1022"/>
      <c r="DE13" s="1022"/>
      <c r="DF13" s="1023"/>
      <c r="DG13" s="1021" t="s">
        <v>552</v>
      </c>
      <c r="DH13" s="1022"/>
      <c r="DI13" s="1022"/>
      <c r="DJ13" s="1022"/>
      <c r="DK13" s="1023"/>
      <c r="DL13" s="1021" t="s">
        <v>552</v>
      </c>
      <c r="DM13" s="1022"/>
      <c r="DN13" s="1022"/>
      <c r="DO13" s="1022"/>
      <c r="DP13" s="1023"/>
      <c r="DQ13" s="1021" t="s">
        <v>552</v>
      </c>
      <c r="DR13" s="1022"/>
      <c r="DS13" s="1022"/>
      <c r="DT13" s="1022"/>
      <c r="DU13" s="1023"/>
      <c r="DV13" s="1024"/>
      <c r="DW13" s="1025"/>
      <c r="DX13" s="1025"/>
      <c r="DY13" s="1025"/>
      <c r="DZ13" s="1026"/>
      <c r="EA13" s="207"/>
    </row>
    <row r="14" spans="1:131" s="208" customFormat="1" ht="26.25" customHeight="1">
      <c r="A14" s="214">
        <v>8</v>
      </c>
      <c r="B14" s="1011"/>
      <c r="C14" s="1012"/>
      <c r="D14" s="1012"/>
      <c r="E14" s="1012"/>
      <c r="F14" s="1012"/>
      <c r="G14" s="1012"/>
      <c r="H14" s="1012"/>
      <c r="I14" s="1012"/>
      <c r="J14" s="1012"/>
      <c r="K14" s="1012"/>
      <c r="L14" s="1012"/>
      <c r="M14" s="1012"/>
      <c r="N14" s="1012"/>
      <c r="O14" s="1012"/>
      <c r="P14" s="1013"/>
      <c r="Q14" s="1072"/>
      <c r="R14" s="1073"/>
      <c r="S14" s="1073"/>
      <c r="T14" s="1073"/>
      <c r="U14" s="1073"/>
      <c r="V14" s="1073"/>
      <c r="W14" s="1073"/>
      <c r="X14" s="1073"/>
      <c r="Y14" s="1073"/>
      <c r="Z14" s="1073"/>
      <c r="AA14" s="1073"/>
      <c r="AB14" s="1073"/>
      <c r="AC14" s="1073"/>
      <c r="AD14" s="1073"/>
      <c r="AE14" s="1074"/>
      <c r="AF14" s="1051"/>
      <c r="AG14" s="1052"/>
      <c r="AH14" s="1052"/>
      <c r="AI14" s="1052"/>
      <c r="AJ14" s="1053"/>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6" t="s">
        <v>569</v>
      </c>
      <c r="BT14" s="1047"/>
      <c r="BU14" s="1047"/>
      <c r="BV14" s="1047"/>
      <c r="BW14" s="1047"/>
      <c r="BX14" s="1047"/>
      <c r="BY14" s="1047"/>
      <c r="BZ14" s="1047"/>
      <c r="CA14" s="1047"/>
      <c r="CB14" s="1047"/>
      <c r="CC14" s="1047"/>
      <c r="CD14" s="1047"/>
      <c r="CE14" s="1047"/>
      <c r="CF14" s="1047"/>
      <c r="CG14" s="1048"/>
      <c r="CH14" s="1021">
        <v>1</v>
      </c>
      <c r="CI14" s="1022"/>
      <c r="CJ14" s="1022"/>
      <c r="CK14" s="1022"/>
      <c r="CL14" s="1023"/>
      <c r="CM14" s="1021">
        <v>20</v>
      </c>
      <c r="CN14" s="1022"/>
      <c r="CO14" s="1022"/>
      <c r="CP14" s="1022"/>
      <c r="CQ14" s="1023"/>
      <c r="CR14" s="1021">
        <v>15</v>
      </c>
      <c r="CS14" s="1022"/>
      <c r="CT14" s="1022"/>
      <c r="CU14" s="1022"/>
      <c r="CV14" s="1023"/>
      <c r="CW14" s="1021" t="s">
        <v>552</v>
      </c>
      <c r="CX14" s="1022"/>
      <c r="CY14" s="1022"/>
      <c r="CZ14" s="1022"/>
      <c r="DA14" s="1023"/>
      <c r="DB14" s="1021" t="s">
        <v>552</v>
      </c>
      <c r="DC14" s="1022"/>
      <c r="DD14" s="1022"/>
      <c r="DE14" s="1022"/>
      <c r="DF14" s="1023"/>
      <c r="DG14" s="1021" t="s">
        <v>552</v>
      </c>
      <c r="DH14" s="1022"/>
      <c r="DI14" s="1022"/>
      <c r="DJ14" s="1022"/>
      <c r="DK14" s="1023"/>
      <c r="DL14" s="1021" t="s">
        <v>552</v>
      </c>
      <c r="DM14" s="1022"/>
      <c r="DN14" s="1022"/>
      <c r="DO14" s="1022"/>
      <c r="DP14" s="1023"/>
      <c r="DQ14" s="1021" t="s">
        <v>552</v>
      </c>
      <c r="DR14" s="1022"/>
      <c r="DS14" s="1022"/>
      <c r="DT14" s="1022"/>
      <c r="DU14" s="1023"/>
      <c r="DV14" s="1024"/>
      <c r="DW14" s="1025"/>
      <c r="DX14" s="1025"/>
      <c r="DY14" s="1025"/>
      <c r="DZ14" s="1026"/>
      <c r="EA14" s="207"/>
    </row>
    <row r="15" spans="1:131" s="208" customFormat="1" ht="26.25" customHeight="1">
      <c r="A15" s="214">
        <v>9</v>
      </c>
      <c r="B15" s="1011"/>
      <c r="C15" s="1012"/>
      <c r="D15" s="1012"/>
      <c r="E15" s="1012"/>
      <c r="F15" s="1012"/>
      <c r="G15" s="1012"/>
      <c r="H15" s="1012"/>
      <c r="I15" s="1012"/>
      <c r="J15" s="1012"/>
      <c r="K15" s="1012"/>
      <c r="L15" s="1012"/>
      <c r="M15" s="1012"/>
      <c r="N15" s="1012"/>
      <c r="O15" s="1012"/>
      <c r="P15" s="1013"/>
      <c r="Q15" s="1072"/>
      <c r="R15" s="1073"/>
      <c r="S15" s="1073"/>
      <c r="T15" s="1073"/>
      <c r="U15" s="1073"/>
      <c r="V15" s="1073"/>
      <c r="W15" s="1073"/>
      <c r="X15" s="1073"/>
      <c r="Y15" s="1073"/>
      <c r="Z15" s="1073"/>
      <c r="AA15" s="1073"/>
      <c r="AB15" s="1073"/>
      <c r="AC15" s="1073"/>
      <c r="AD15" s="1073"/>
      <c r="AE15" s="1074"/>
      <c r="AF15" s="1051"/>
      <c r="AG15" s="1052"/>
      <c r="AH15" s="1052"/>
      <c r="AI15" s="1052"/>
      <c r="AJ15" s="1053"/>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6" t="s">
        <v>570</v>
      </c>
      <c r="BT15" s="1047"/>
      <c r="BU15" s="1047"/>
      <c r="BV15" s="1047"/>
      <c r="BW15" s="1047"/>
      <c r="BX15" s="1047"/>
      <c r="BY15" s="1047"/>
      <c r="BZ15" s="1047"/>
      <c r="CA15" s="1047"/>
      <c r="CB15" s="1047"/>
      <c r="CC15" s="1047"/>
      <c r="CD15" s="1047"/>
      <c r="CE15" s="1047"/>
      <c r="CF15" s="1047"/>
      <c r="CG15" s="1048"/>
      <c r="CH15" s="1021">
        <v>2</v>
      </c>
      <c r="CI15" s="1022"/>
      <c r="CJ15" s="1022"/>
      <c r="CK15" s="1022"/>
      <c r="CL15" s="1023"/>
      <c r="CM15" s="1021">
        <v>60</v>
      </c>
      <c r="CN15" s="1022"/>
      <c r="CO15" s="1022"/>
      <c r="CP15" s="1022"/>
      <c r="CQ15" s="1023"/>
      <c r="CR15" s="1021">
        <v>37</v>
      </c>
      <c r="CS15" s="1022"/>
      <c r="CT15" s="1022"/>
      <c r="CU15" s="1022"/>
      <c r="CV15" s="1023"/>
      <c r="CW15" s="1021" t="s">
        <v>552</v>
      </c>
      <c r="CX15" s="1022"/>
      <c r="CY15" s="1022"/>
      <c r="CZ15" s="1022"/>
      <c r="DA15" s="1023"/>
      <c r="DB15" s="1021" t="s">
        <v>552</v>
      </c>
      <c r="DC15" s="1022"/>
      <c r="DD15" s="1022"/>
      <c r="DE15" s="1022"/>
      <c r="DF15" s="1023"/>
      <c r="DG15" s="1021" t="s">
        <v>552</v>
      </c>
      <c r="DH15" s="1022"/>
      <c r="DI15" s="1022"/>
      <c r="DJ15" s="1022"/>
      <c r="DK15" s="1023"/>
      <c r="DL15" s="1021" t="s">
        <v>552</v>
      </c>
      <c r="DM15" s="1022"/>
      <c r="DN15" s="1022"/>
      <c r="DO15" s="1022"/>
      <c r="DP15" s="1023"/>
      <c r="DQ15" s="1021" t="s">
        <v>552</v>
      </c>
      <c r="DR15" s="1022"/>
      <c r="DS15" s="1022"/>
      <c r="DT15" s="1022"/>
      <c r="DU15" s="1023"/>
      <c r="DV15" s="1024"/>
      <c r="DW15" s="1025"/>
      <c r="DX15" s="1025"/>
      <c r="DY15" s="1025"/>
      <c r="DZ15" s="1026"/>
      <c r="EA15" s="207"/>
    </row>
    <row r="16" spans="1:131" s="208" customFormat="1" ht="26.25" customHeight="1">
      <c r="A16" s="214">
        <v>10</v>
      </c>
      <c r="B16" s="1011"/>
      <c r="C16" s="1012"/>
      <c r="D16" s="1012"/>
      <c r="E16" s="1012"/>
      <c r="F16" s="1012"/>
      <c r="G16" s="1012"/>
      <c r="H16" s="1012"/>
      <c r="I16" s="1012"/>
      <c r="J16" s="1012"/>
      <c r="K16" s="1012"/>
      <c r="L16" s="1012"/>
      <c r="M16" s="1012"/>
      <c r="N16" s="1012"/>
      <c r="O16" s="1012"/>
      <c r="P16" s="1013"/>
      <c r="Q16" s="1072"/>
      <c r="R16" s="1073"/>
      <c r="S16" s="1073"/>
      <c r="T16" s="1073"/>
      <c r="U16" s="1073"/>
      <c r="V16" s="1073"/>
      <c r="W16" s="1073"/>
      <c r="X16" s="1073"/>
      <c r="Y16" s="1073"/>
      <c r="Z16" s="1073"/>
      <c r="AA16" s="1073"/>
      <c r="AB16" s="1073"/>
      <c r="AC16" s="1073"/>
      <c r="AD16" s="1073"/>
      <c r="AE16" s="1074"/>
      <c r="AF16" s="1051"/>
      <c r="AG16" s="1052"/>
      <c r="AH16" s="1052"/>
      <c r="AI16" s="1052"/>
      <c r="AJ16" s="1053"/>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6" t="s">
        <v>571</v>
      </c>
      <c r="BT16" s="1047"/>
      <c r="BU16" s="1047"/>
      <c r="BV16" s="1047"/>
      <c r="BW16" s="1047"/>
      <c r="BX16" s="1047"/>
      <c r="BY16" s="1047"/>
      <c r="BZ16" s="1047"/>
      <c r="CA16" s="1047"/>
      <c r="CB16" s="1047"/>
      <c r="CC16" s="1047"/>
      <c r="CD16" s="1047"/>
      <c r="CE16" s="1047"/>
      <c r="CF16" s="1047"/>
      <c r="CG16" s="1048"/>
      <c r="CH16" s="1021">
        <v>14</v>
      </c>
      <c r="CI16" s="1022"/>
      <c r="CJ16" s="1022"/>
      <c r="CK16" s="1022"/>
      <c r="CL16" s="1023"/>
      <c r="CM16" s="1021">
        <v>147</v>
      </c>
      <c r="CN16" s="1022"/>
      <c r="CO16" s="1022"/>
      <c r="CP16" s="1022"/>
      <c r="CQ16" s="1023"/>
      <c r="CR16" s="1021">
        <v>24</v>
      </c>
      <c r="CS16" s="1022"/>
      <c r="CT16" s="1022"/>
      <c r="CU16" s="1022"/>
      <c r="CV16" s="1023"/>
      <c r="CW16" s="1021" t="s">
        <v>553</v>
      </c>
      <c r="CX16" s="1022"/>
      <c r="CY16" s="1022"/>
      <c r="CZ16" s="1022"/>
      <c r="DA16" s="1023"/>
      <c r="DB16" s="1021" t="s">
        <v>552</v>
      </c>
      <c r="DC16" s="1022"/>
      <c r="DD16" s="1022"/>
      <c r="DE16" s="1022"/>
      <c r="DF16" s="1023"/>
      <c r="DG16" s="1021" t="s">
        <v>552</v>
      </c>
      <c r="DH16" s="1022"/>
      <c r="DI16" s="1022"/>
      <c r="DJ16" s="1022"/>
      <c r="DK16" s="1023"/>
      <c r="DL16" s="1021" t="s">
        <v>552</v>
      </c>
      <c r="DM16" s="1022"/>
      <c r="DN16" s="1022"/>
      <c r="DO16" s="1022"/>
      <c r="DP16" s="1023"/>
      <c r="DQ16" s="1021" t="s">
        <v>552</v>
      </c>
      <c r="DR16" s="1022"/>
      <c r="DS16" s="1022"/>
      <c r="DT16" s="1022"/>
      <c r="DU16" s="1023"/>
      <c r="DV16" s="1024"/>
      <c r="DW16" s="1025"/>
      <c r="DX16" s="1025"/>
      <c r="DY16" s="1025"/>
      <c r="DZ16" s="1026"/>
      <c r="EA16" s="207"/>
    </row>
    <row r="17" spans="1:131" s="208" customFormat="1" ht="26.25" customHeight="1">
      <c r="A17" s="214">
        <v>11</v>
      </c>
      <c r="B17" s="1011"/>
      <c r="C17" s="1012"/>
      <c r="D17" s="1012"/>
      <c r="E17" s="1012"/>
      <c r="F17" s="1012"/>
      <c r="G17" s="1012"/>
      <c r="H17" s="1012"/>
      <c r="I17" s="1012"/>
      <c r="J17" s="1012"/>
      <c r="K17" s="1012"/>
      <c r="L17" s="1012"/>
      <c r="M17" s="1012"/>
      <c r="N17" s="1012"/>
      <c r="O17" s="1012"/>
      <c r="P17" s="1013"/>
      <c r="Q17" s="1072"/>
      <c r="R17" s="1073"/>
      <c r="S17" s="1073"/>
      <c r="T17" s="1073"/>
      <c r="U17" s="1073"/>
      <c r="V17" s="1073"/>
      <c r="W17" s="1073"/>
      <c r="X17" s="1073"/>
      <c r="Y17" s="1073"/>
      <c r="Z17" s="1073"/>
      <c r="AA17" s="1073"/>
      <c r="AB17" s="1073"/>
      <c r="AC17" s="1073"/>
      <c r="AD17" s="1073"/>
      <c r="AE17" s="1074"/>
      <c r="AF17" s="1051"/>
      <c r="AG17" s="1052"/>
      <c r="AH17" s="1052"/>
      <c r="AI17" s="1052"/>
      <c r="AJ17" s="1053"/>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6" t="s">
        <v>572</v>
      </c>
      <c r="BT17" s="1047"/>
      <c r="BU17" s="1047"/>
      <c r="BV17" s="1047"/>
      <c r="BW17" s="1047"/>
      <c r="BX17" s="1047"/>
      <c r="BY17" s="1047"/>
      <c r="BZ17" s="1047"/>
      <c r="CA17" s="1047"/>
      <c r="CB17" s="1047"/>
      <c r="CC17" s="1047"/>
      <c r="CD17" s="1047"/>
      <c r="CE17" s="1047"/>
      <c r="CF17" s="1047"/>
      <c r="CG17" s="1048"/>
      <c r="CH17" s="1021">
        <v>0</v>
      </c>
      <c r="CI17" s="1022"/>
      <c r="CJ17" s="1022"/>
      <c r="CK17" s="1022"/>
      <c r="CL17" s="1023"/>
      <c r="CM17" s="1021">
        <v>11</v>
      </c>
      <c r="CN17" s="1022"/>
      <c r="CO17" s="1022"/>
      <c r="CP17" s="1022"/>
      <c r="CQ17" s="1023"/>
      <c r="CR17" s="1021">
        <v>10</v>
      </c>
      <c r="CS17" s="1022"/>
      <c r="CT17" s="1022"/>
      <c r="CU17" s="1022"/>
      <c r="CV17" s="1023"/>
      <c r="CW17" s="1021" t="s">
        <v>553</v>
      </c>
      <c r="CX17" s="1022"/>
      <c r="CY17" s="1022"/>
      <c r="CZ17" s="1022"/>
      <c r="DA17" s="1023"/>
      <c r="DB17" s="1021" t="s">
        <v>552</v>
      </c>
      <c r="DC17" s="1022"/>
      <c r="DD17" s="1022"/>
      <c r="DE17" s="1022"/>
      <c r="DF17" s="1023"/>
      <c r="DG17" s="1021" t="s">
        <v>552</v>
      </c>
      <c r="DH17" s="1022"/>
      <c r="DI17" s="1022"/>
      <c r="DJ17" s="1022"/>
      <c r="DK17" s="1023"/>
      <c r="DL17" s="1021" t="s">
        <v>552</v>
      </c>
      <c r="DM17" s="1022"/>
      <c r="DN17" s="1022"/>
      <c r="DO17" s="1022"/>
      <c r="DP17" s="1023"/>
      <c r="DQ17" s="1021" t="s">
        <v>552</v>
      </c>
      <c r="DR17" s="1022"/>
      <c r="DS17" s="1022"/>
      <c r="DT17" s="1022"/>
      <c r="DU17" s="1023"/>
      <c r="DV17" s="1024"/>
      <c r="DW17" s="1025"/>
      <c r="DX17" s="1025"/>
      <c r="DY17" s="1025"/>
      <c r="DZ17" s="1026"/>
      <c r="EA17" s="207"/>
    </row>
    <row r="18" spans="1:131" s="208" customFormat="1" ht="26.25" customHeight="1">
      <c r="A18" s="214">
        <v>12</v>
      </c>
      <c r="B18" s="1011"/>
      <c r="C18" s="1012"/>
      <c r="D18" s="1012"/>
      <c r="E18" s="1012"/>
      <c r="F18" s="1012"/>
      <c r="G18" s="1012"/>
      <c r="H18" s="1012"/>
      <c r="I18" s="1012"/>
      <c r="J18" s="1012"/>
      <c r="K18" s="1012"/>
      <c r="L18" s="1012"/>
      <c r="M18" s="1012"/>
      <c r="N18" s="1012"/>
      <c r="O18" s="1012"/>
      <c r="P18" s="1013"/>
      <c r="Q18" s="1072"/>
      <c r="R18" s="1073"/>
      <c r="S18" s="1073"/>
      <c r="T18" s="1073"/>
      <c r="U18" s="1073"/>
      <c r="V18" s="1073"/>
      <c r="W18" s="1073"/>
      <c r="X18" s="1073"/>
      <c r="Y18" s="1073"/>
      <c r="Z18" s="1073"/>
      <c r="AA18" s="1073"/>
      <c r="AB18" s="1073"/>
      <c r="AC18" s="1073"/>
      <c r="AD18" s="1073"/>
      <c r="AE18" s="1074"/>
      <c r="AF18" s="1051"/>
      <c r="AG18" s="1052"/>
      <c r="AH18" s="1052"/>
      <c r="AI18" s="1052"/>
      <c r="AJ18" s="1053"/>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6"/>
      <c r="BT18" s="1047"/>
      <c r="BU18" s="1047"/>
      <c r="BV18" s="1047"/>
      <c r="BW18" s="1047"/>
      <c r="BX18" s="1047"/>
      <c r="BY18" s="1047"/>
      <c r="BZ18" s="1047"/>
      <c r="CA18" s="1047"/>
      <c r="CB18" s="1047"/>
      <c r="CC18" s="1047"/>
      <c r="CD18" s="1047"/>
      <c r="CE18" s="1047"/>
      <c r="CF18" s="1047"/>
      <c r="CG18" s="1048"/>
      <c r="CH18" s="1021"/>
      <c r="CI18" s="1022"/>
      <c r="CJ18" s="1022"/>
      <c r="CK18" s="1022"/>
      <c r="CL18" s="1023"/>
      <c r="CM18" s="1021"/>
      <c r="CN18" s="1022"/>
      <c r="CO18" s="1022"/>
      <c r="CP18" s="1022"/>
      <c r="CQ18" s="1023"/>
      <c r="CR18" s="1021"/>
      <c r="CS18" s="1022"/>
      <c r="CT18" s="1022"/>
      <c r="CU18" s="1022"/>
      <c r="CV18" s="1023"/>
      <c r="CW18" s="1021"/>
      <c r="CX18" s="1022"/>
      <c r="CY18" s="1022"/>
      <c r="CZ18" s="1022"/>
      <c r="DA18" s="1023"/>
      <c r="DB18" s="1021"/>
      <c r="DC18" s="1022"/>
      <c r="DD18" s="1022"/>
      <c r="DE18" s="1022"/>
      <c r="DF18" s="1023"/>
      <c r="DG18" s="1021"/>
      <c r="DH18" s="1022"/>
      <c r="DI18" s="1022"/>
      <c r="DJ18" s="1022"/>
      <c r="DK18" s="1023"/>
      <c r="DL18" s="1021"/>
      <c r="DM18" s="1022"/>
      <c r="DN18" s="1022"/>
      <c r="DO18" s="1022"/>
      <c r="DP18" s="1023"/>
      <c r="DQ18" s="1021"/>
      <c r="DR18" s="1022"/>
      <c r="DS18" s="1022"/>
      <c r="DT18" s="1022"/>
      <c r="DU18" s="1023"/>
      <c r="DV18" s="1024"/>
      <c r="DW18" s="1025"/>
      <c r="DX18" s="1025"/>
      <c r="DY18" s="1025"/>
      <c r="DZ18" s="1026"/>
      <c r="EA18" s="207"/>
    </row>
    <row r="19" spans="1:131" s="208" customFormat="1" ht="26.25" customHeight="1">
      <c r="A19" s="214">
        <v>13</v>
      </c>
      <c r="B19" s="1011"/>
      <c r="C19" s="1012"/>
      <c r="D19" s="1012"/>
      <c r="E19" s="1012"/>
      <c r="F19" s="1012"/>
      <c r="G19" s="1012"/>
      <c r="H19" s="1012"/>
      <c r="I19" s="1012"/>
      <c r="J19" s="1012"/>
      <c r="K19" s="1012"/>
      <c r="L19" s="1012"/>
      <c r="M19" s="1012"/>
      <c r="N19" s="1012"/>
      <c r="O19" s="1012"/>
      <c r="P19" s="1013"/>
      <c r="Q19" s="1072"/>
      <c r="R19" s="1073"/>
      <c r="S19" s="1073"/>
      <c r="T19" s="1073"/>
      <c r="U19" s="1073"/>
      <c r="V19" s="1073"/>
      <c r="W19" s="1073"/>
      <c r="X19" s="1073"/>
      <c r="Y19" s="1073"/>
      <c r="Z19" s="1073"/>
      <c r="AA19" s="1073"/>
      <c r="AB19" s="1073"/>
      <c r="AC19" s="1073"/>
      <c r="AD19" s="1073"/>
      <c r="AE19" s="1074"/>
      <c r="AF19" s="1051"/>
      <c r="AG19" s="1052"/>
      <c r="AH19" s="1052"/>
      <c r="AI19" s="1052"/>
      <c r="AJ19" s="1053"/>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6"/>
      <c r="BT19" s="1047"/>
      <c r="BU19" s="1047"/>
      <c r="BV19" s="1047"/>
      <c r="BW19" s="1047"/>
      <c r="BX19" s="1047"/>
      <c r="BY19" s="1047"/>
      <c r="BZ19" s="1047"/>
      <c r="CA19" s="1047"/>
      <c r="CB19" s="1047"/>
      <c r="CC19" s="1047"/>
      <c r="CD19" s="1047"/>
      <c r="CE19" s="1047"/>
      <c r="CF19" s="1047"/>
      <c r="CG19" s="1048"/>
      <c r="CH19" s="1021"/>
      <c r="CI19" s="1022"/>
      <c r="CJ19" s="1022"/>
      <c r="CK19" s="1022"/>
      <c r="CL19" s="1023"/>
      <c r="CM19" s="1021"/>
      <c r="CN19" s="1022"/>
      <c r="CO19" s="1022"/>
      <c r="CP19" s="1022"/>
      <c r="CQ19" s="1023"/>
      <c r="CR19" s="1021"/>
      <c r="CS19" s="1022"/>
      <c r="CT19" s="1022"/>
      <c r="CU19" s="1022"/>
      <c r="CV19" s="1023"/>
      <c r="CW19" s="1021"/>
      <c r="CX19" s="1022"/>
      <c r="CY19" s="1022"/>
      <c r="CZ19" s="1022"/>
      <c r="DA19" s="1023"/>
      <c r="DB19" s="1021"/>
      <c r="DC19" s="1022"/>
      <c r="DD19" s="1022"/>
      <c r="DE19" s="1022"/>
      <c r="DF19" s="1023"/>
      <c r="DG19" s="1021"/>
      <c r="DH19" s="1022"/>
      <c r="DI19" s="1022"/>
      <c r="DJ19" s="1022"/>
      <c r="DK19" s="1023"/>
      <c r="DL19" s="1021"/>
      <c r="DM19" s="1022"/>
      <c r="DN19" s="1022"/>
      <c r="DO19" s="1022"/>
      <c r="DP19" s="1023"/>
      <c r="DQ19" s="1021"/>
      <c r="DR19" s="1022"/>
      <c r="DS19" s="1022"/>
      <c r="DT19" s="1022"/>
      <c r="DU19" s="1023"/>
      <c r="DV19" s="1024"/>
      <c r="DW19" s="1025"/>
      <c r="DX19" s="1025"/>
      <c r="DY19" s="1025"/>
      <c r="DZ19" s="1026"/>
      <c r="EA19" s="207"/>
    </row>
    <row r="20" spans="1:131" s="208" customFormat="1" ht="26.25" customHeight="1">
      <c r="A20" s="214">
        <v>14</v>
      </c>
      <c r="B20" s="1011"/>
      <c r="C20" s="1012"/>
      <c r="D20" s="1012"/>
      <c r="E20" s="1012"/>
      <c r="F20" s="1012"/>
      <c r="G20" s="1012"/>
      <c r="H20" s="1012"/>
      <c r="I20" s="1012"/>
      <c r="J20" s="1012"/>
      <c r="K20" s="1012"/>
      <c r="L20" s="1012"/>
      <c r="M20" s="1012"/>
      <c r="N20" s="1012"/>
      <c r="O20" s="1012"/>
      <c r="P20" s="1013"/>
      <c r="Q20" s="1072"/>
      <c r="R20" s="1073"/>
      <c r="S20" s="1073"/>
      <c r="T20" s="1073"/>
      <c r="U20" s="1073"/>
      <c r="V20" s="1073"/>
      <c r="W20" s="1073"/>
      <c r="X20" s="1073"/>
      <c r="Y20" s="1073"/>
      <c r="Z20" s="1073"/>
      <c r="AA20" s="1073"/>
      <c r="AB20" s="1073"/>
      <c r="AC20" s="1073"/>
      <c r="AD20" s="1073"/>
      <c r="AE20" s="1074"/>
      <c r="AF20" s="1051"/>
      <c r="AG20" s="1052"/>
      <c r="AH20" s="1052"/>
      <c r="AI20" s="1052"/>
      <c r="AJ20" s="1053"/>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6"/>
      <c r="BT20" s="1047"/>
      <c r="BU20" s="1047"/>
      <c r="BV20" s="1047"/>
      <c r="BW20" s="1047"/>
      <c r="BX20" s="1047"/>
      <c r="BY20" s="1047"/>
      <c r="BZ20" s="1047"/>
      <c r="CA20" s="1047"/>
      <c r="CB20" s="1047"/>
      <c r="CC20" s="1047"/>
      <c r="CD20" s="1047"/>
      <c r="CE20" s="1047"/>
      <c r="CF20" s="1047"/>
      <c r="CG20" s="1048"/>
      <c r="CH20" s="1021"/>
      <c r="CI20" s="1022"/>
      <c r="CJ20" s="1022"/>
      <c r="CK20" s="1022"/>
      <c r="CL20" s="1023"/>
      <c r="CM20" s="1021"/>
      <c r="CN20" s="1022"/>
      <c r="CO20" s="1022"/>
      <c r="CP20" s="1022"/>
      <c r="CQ20" s="1023"/>
      <c r="CR20" s="1021"/>
      <c r="CS20" s="1022"/>
      <c r="CT20" s="1022"/>
      <c r="CU20" s="1022"/>
      <c r="CV20" s="1023"/>
      <c r="CW20" s="1021"/>
      <c r="CX20" s="1022"/>
      <c r="CY20" s="1022"/>
      <c r="CZ20" s="1022"/>
      <c r="DA20" s="1023"/>
      <c r="DB20" s="1021"/>
      <c r="DC20" s="1022"/>
      <c r="DD20" s="1022"/>
      <c r="DE20" s="1022"/>
      <c r="DF20" s="1023"/>
      <c r="DG20" s="1021"/>
      <c r="DH20" s="1022"/>
      <c r="DI20" s="1022"/>
      <c r="DJ20" s="1022"/>
      <c r="DK20" s="1023"/>
      <c r="DL20" s="1021"/>
      <c r="DM20" s="1022"/>
      <c r="DN20" s="1022"/>
      <c r="DO20" s="1022"/>
      <c r="DP20" s="1023"/>
      <c r="DQ20" s="1021"/>
      <c r="DR20" s="1022"/>
      <c r="DS20" s="1022"/>
      <c r="DT20" s="1022"/>
      <c r="DU20" s="1023"/>
      <c r="DV20" s="1024"/>
      <c r="DW20" s="1025"/>
      <c r="DX20" s="1025"/>
      <c r="DY20" s="1025"/>
      <c r="DZ20" s="1026"/>
      <c r="EA20" s="207"/>
    </row>
    <row r="21" spans="1:131" s="208" customFormat="1" ht="26.25" customHeight="1" thickBot="1">
      <c r="A21" s="214">
        <v>15</v>
      </c>
      <c r="B21" s="1011"/>
      <c r="C21" s="1012"/>
      <c r="D21" s="1012"/>
      <c r="E21" s="1012"/>
      <c r="F21" s="1012"/>
      <c r="G21" s="1012"/>
      <c r="H21" s="1012"/>
      <c r="I21" s="1012"/>
      <c r="J21" s="1012"/>
      <c r="K21" s="1012"/>
      <c r="L21" s="1012"/>
      <c r="M21" s="1012"/>
      <c r="N21" s="1012"/>
      <c r="O21" s="1012"/>
      <c r="P21" s="1013"/>
      <c r="Q21" s="1072"/>
      <c r="R21" s="1073"/>
      <c r="S21" s="1073"/>
      <c r="T21" s="1073"/>
      <c r="U21" s="1073"/>
      <c r="V21" s="1073"/>
      <c r="W21" s="1073"/>
      <c r="X21" s="1073"/>
      <c r="Y21" s="1073"/>
      <c r="Z21" s="1073"/>
      <c r="AA21" s="1073"/>
      <c r="AB21" s="1073"/>
      <c r="AC21" s="1073"/>
      <c r="AD21" s="1073"/>
      <c r="AE21" s="1074"/>
      <c r="AF21" s="1051"/>
      <c r="AG21" s="1052"/>
      <c r="AH21" s="1052"/>
      <c r="AI21" s="1052"/>
      <c r="AJ21" s="1053"/>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6"/>
      <c r="BT21" s="1047"/>
      <c r="BU21" s="1047"/>
      <c r="BV21" s="1047"/>
      <c r="BW21" s="1047"/>
      <c r="BX21" s="1047"/>
      <c r="BY21" s="1047"/>
      <c r="BZ21" s="1047"/>
      <c r="CA21" s="1047"/>
      <c r="CB21" s="1047"/>
      <c r="CC21" s="1047"/>
      <c r="CD21" s="1047"/>
      <c r="CE21" s="1047"/>
      <c r="CF21" s="1047"/>
      <c r="CG21" s="1048"/>
      <c r="CH21" s="1021"/>
      <c r="CI21" s="1022"/>
      <c r="CJ21" s="1022"/>
      <c r="CK21" s="1022"/>
      <c r="CL21" s="1023"/>
      <c r="CM21" s="1021"/>
      <c r="CN21" s="1022"/>
      <c r="CO21" s="1022"/>
      <c r="CP21" s="1022"/>
      <c r="CQ21" s="1023"/>
      <c r="CR21" s="1021"/>
      <c r="CS21" s="1022"/>
      <c r="CT21" s="1022"/>
      <c r="CU21" s="1022"/>
      <c r="CV21" s="1023"/>
      <c r="CW21" s="1021"/>
      <c r="CX21" s="1022"/>
      <c r="CY21" s="1022"/>
      <c r="CZ21" s="1022"/>
      <c r="DA21" s="1023"/>
      <c r="DB21" s="1021"/>
      <c r="DC21" s="1022"/>
      <c r="DD21" s="1022"/>
      <c r="DE21" s="1022"/>
      <c r="DF21" s="1023"/>
      <c r="DG21" s="1021"/>
      <c r="DH21" s="1022"/>
      <c r="DI21" s="1022"/>
      <c r="DJ21" s="1022"/>
      <c r="DK21" s="1023"/>
      <c r="DL21" s="1021"/>
      <c r="DM21" s="1022"/>
      <c r="DN21" s="1022"/>
      <c r="DO21" s="1022"/>
      <c r="DP21" s="1023"/>
      <c r="DQ21" s="1021"/>
      <c r="DR21" s="1022"/>
      <c r="DS21" s="1022"/>
      <c r="DT21" s="1022"/>
      <c r="DU21" s="1023"/>
      <c r="DV21" s="1024"/>
      <c r="DW21" s="1025"/>
      <c r="DX21" s="1025"/>
      <c r="DY21" s="1025"/>
      <c r="DZ21" s="1026"/>
      <c r="EA21" s="207"/>
    </row>
    <row r="22" spans="1:131" s="208" customFormat="1" ht="26.25" customHeight="1">
      <c r="A22" s="214">
        <v>16</v>
      </c>
      <c r="B22" s="1011"/>
      <c r="C22" s="1012"/>
      <c r="D22" s="1012"/>
      <c r="E22" s="1012"/>
      <c r="F22" s="1012"/>
      <c r="G22" s="1012"/>
      <c r="H22" s="1012"/>
      <c r="I22" s="1012"/>
      <c r="J22" s="1012"/>
      <c r="K22" s="1012"/>
      <c r="L22" s="1012"/>
      <c r="M22" s="1012"/>
      <c r="N22" s="1012"/>
      <c r="O22" s="1012"/>
      <c r="P22" s="1013"/>
      <c r="Q22" s="1110"/>
      <c r="R22" s="1111"/>
      <c r="S22" s="1111"/>
      <c r="T22" s="1111"/>
      <c r="U22" s="1111"/>
      <c r="V22" s="1111"/>
      <c r="W22" s="1111"/>
      <c r="X22" s="1111"/>
      <c r="Y22" s="1111"/>
      <c r="Z22" s="1111"/>
      <c r="AA22" s="1111"/>
      <c r="AB22" s="1111"/>
      <c r="AC22" s="1111"/>
      <c r="AD22" s="1111"/>
      <c r="AE22" s="1112"/>
      <c r="AF22" s="1051"/>
      <c r="AG22" s="1052"/>
      <c r="AH22" s="1052"/>
      <c r="AI22" s="1052"/>
      <c r="AJ22" s="1053"/>
      <c r="AK22" s="1106"/>
      <c r="AL22" s="1107"/>
      <c r="AM22" s="1107"/>
      <c r="AN22" s="1107"/>
      <c r="AO22" s="1107"/>
      <c r="AP22" s="1107"/>
      <c r="AQ22" s="1107"/>
      <c r="AR22" s="1107"/>
      <c r="AS22" s="1107"/>
      <c r="AT22" s="1107"/>
      <c r="AU22" s="1108"/>
      <c r="AV22" s="1108"/>
      <c r="AW22" s="1108"/>
      <c r="AX22" s="1108"/>
      <c r="AY22" s="1109"/>
      <c r="AZ22" s="1067" t="s">
        <v>371</v>
      </c>
      <c r="BA22" s="1067"/>
      <c r="BB22" s="1067"/>
      <c r="BC22" s="1067"/>
      <c r="BD22" s="1068"/>
      <c r="BE22" s="206"/>
      <c r="BF22" s="206"/>
      <c r="BG22" s="206"/>
      <c r="BH22" s="206"/>
      <c r="BI22" s="206"/>
      <c r="BJ22" s="206"/>
      <c r="BK22" s="206"/>
      <c r="BL22" s="206"/>
      <c r="BM22" s="206"/>
      <c r="BN22" s="206"/>
      <c r="BO22" s="206"/>
      <c r="BP22" s="206"/>
      <c r="BQ22" s="215">
        <v>16</v>
      </c>
      <c r="BR22" s="216"/>
      <c r="BS22" s="1046"/>
      <c r="BT22" s="1047"/>
      <c r="BU22" s="1047"/>
      <c r="BV22" s="1047"/>
      <c r="BW22" s="1047"/>
      <c r="BX22" s="1047"/>
      <c r="BY22" s="1047"/>
      <c r="BZ22" s="1047"/>
      <c r="CA22" s="1047"/>
      <c r="CB22" s="1047"/>
      <c r="CC22" s="1047"/>
      <c r="CD22" s="1047"/>
      <c r="CE22" s="1047"/>
      <c r="CF22" s="1047"/>
      <c r="CG22" s="1048"/>
      <c r="CH22" s="1021"/>
      <c r="CI22" s="1022"/>
      <c r="CJ22" s="1022"/>
      <c r="CK22" s="1022"/>
      <c r="CL22" s="1023"/>
      <c r="CM22" s="1021"/>
      <c r="CN22" s="1022"/>
      <c r="CO22" s="1022"/>
      <c r="CP22" s="1022"/>
      <c r="CQ22" s="1023"/>
      <c r="CR22" s="1021"/>
      <c r="CS22" s="1022"/>
      <c r="CT22" s="1022"/>
      <c r="CU22" s="1022"/>
      <c r="CV22" s="1023"/>
      <c r="CW22" s="1021"/>
      <c r="CX22" s="1022"/>
      <c r="CY22" s="1022"/>
      <c r="CZ22" s="1022"/>
      <c r="DA22" s="1023"/>
      <c r="DB22" s="1021"/>
      <c r="DC22" s="1022"/>
      <c r="DD22" s="1022"/>
      <c r="DE22" s="1022"/>
      <c r="DF22" s="1023"/>
      <c r="DG22" s="1021"/>
      <c r="DH22" s="1022"/>
      <c r="DI22" s="1022"/>
      <c r="DJ22" s="1022"/>
      <c r="DK22" s="1023"/>
      <c r="DL22" s="1021"/>
      <c r="DM22" s="1022"/>
      <c r="DN22" s="1022"/>
      <c r="DO22" s="1022"/>
      <c r="DP22" s="1023"/>
      <c r="DQ22" s="1021"/>
      <c r="DR22" s="1022"/>
      <c r="DS22" s="1022"/>
      <c r="DT22" s="1022"/>
      <c r="DU22" s="1023"/>
      <c r="DV22" s="1024"/>
      <c r="DW22" s="1025"/>
      <c r="DX22" s="1025"/>
      <c r="DY22" s="1025"/>
      <c r="DZ22" s="1026"/>
      <c r="EA22" s="207"/>
    </row>
    <row r="23" spans="1:131" s="208" customFormat="1" ht="26.25" customHeight="1" thickBot="1">
      <c r="A23" s="217" t="s">
        <v>372</v>
      </c>
      <c r="B23" s="973" t="s">
        <v>373</v>
      </c>
      <c r="C23" s="974"/>
      <c r="D23" s="974"/>
      <c r="E23" s="974"/>
      <c r="F23" s="974"/>
      <c r="G23" s="974"/>
      <c r="H23" s="974"/>
      <c r="I23" s="974"/>
      <c r="J23" s="974"/>
      <c r="K23" s="974"/>
      <c r="L23" s="974"/>
      <c r="M23" s="974"/>
      <c r="N23" s="974"/>
      <c r="O23" s="974"/>
      <c r="P23" s="975"/>
      <c r="Q23" s="1097">
        <v>72260</v>
      </c>
      <c r="R23" s="1098"/>
      <c r="S23" s="1098"/>
      <c r="T23" s="1098"/>
      <c r="U23" s="1098"/>
      <c r="V23" s="1098">
        <v>68055</v>
      </c>
      <c r="W23" s="1098"/>
      <c r="X23" s="1098"/>
      <c r="Y23" s="1098"/>
      <c r="Z23" s="1098"/>
      <c r="AA23" s="1098">
        <v>4205</v>
      </c>
      <c r="AB23" s="1098"/>
      <c r="AC23" s="1098"/>
      <c r="AD23" s="1098"/>
      <c r="AE23" s="1099"/>
      <c r="AF23" s="1100">
        <v>4049</v>
      </c>
      <c r="AG23" s="1098"/>
      <c r="AH23" s="1098"/>
      <c r="AI23" s="1098"/>
      <c r="AJ23" s="1101"/>
      <c r="AK23" s="1102"/>
      <c r="AL23" s="1103"/>
      <c r="AM23" s="1103"/>
      <c r="AN23" s="1103"/>
      <c r="AO23" s="1103"/>
      <c r="AP23" s="1098">
        <v>72460</v>
      </c>
      <c r="AQ23" s="1098"/>
      <c r="AR23" s="1098"/>
      <c r="AS23" s="1098"/>
      <c r="AT23" s="1098"/>
      <c r="AU23" s="1104"/>
      <c r="AV23" s="1104"/>
      <c r="AW23" s="1104"/>
      <c r="AX23" s="1104"/>
      <c r="AY23" s="1105"/>
      <c r="AZ23" s="1094" t="s">
        <v>374</v>
      </c>
      <c r="BA23" s="1095"/>
      <c r="BB23" s="1095"/>
      <c r="BC23" s="1095"/>
      <c r="BD23" s="1096"/>
      <c r="BE23" s="206"/>
      <c r="BF23" s="206"/>
      <c r="BG23" s="206"/>
      <c r="BH23" s="206"/>
      <c r="BI23" s="206"/>
      <c r="BJ23" s="206"/>
      <c r="BK23" s="206"/>
      <c r="BL23" s="206"/>
      <c r="BM23" s="206"/>
      <c r="BN23" s="206"/>
      <c r="BO23" s="206"/>
      <c r="BP23" s="206"/>
      <c r="BQ23" s="215">
        <v>17</v>
      </c>
      <c r="BR23" s="216"/>
      <c r="BS23" s="1046"/>
      <c r="BT23" s="1047"/>
      <c r="BU23" s="1047"/>
      <c r="BV23" s="1047"/>
      <c r="BW23" s="1047"/>
      <c r="BX23" s="1047"/>
      <c r="BY23" s="1047"/>
      <c r="BZ23" s="1047"/>
      <c r="CA23" s="1047"/>
      <c r="CB23" s="1047"/>
      <c r="CC23" s="1047"/>
      <c r="CD23" s="1047"/>
      <c r="CE23" s="1047"/>
      <c r="CF23" s="1047"/>
      <c r="CG23" s="1048"/>
      <c r="CH23" s="1021"/>
      <c r="CI23" s="1022"/>
      <c r="CJ23" s="1022"/>
      <c r="CK23" s="1022"/>
      <c r="CL23" s="1023"/>
      <c r="CM23" s="1021"/>
      <c r="CN23" s="1022"/>
      <c r="CO23" s="1022"/>
      <c r="CP23" s="1022"/>
      <c r="CQ23" s="1023"/>
      <c r="CR23" s="1021"/>
      <c r="CS23" s="1022"/>
      <c r="CT23" s="1022"/>
      <c r="CU23" s="1022"/>
      <c r="CV23" s="1023"/>
      <c r="CW23" s="1021"/>
      <c r="CX23" s="1022"/>
      <c r="CY23" s="1022"/>
      <c r="CZ23" s="1022"/>
      <c r="DA23" s="1023"/>
      <c r="DB23" s="1021"/>
      <c r="DC23" s="1022"/>
      <c r="DD23" s="1022"/>
      <c r="DE23" s="1022"/>
      <c r="DF23" s="1023"/>
      <c r="DG23" s="1021"/>
      <c r="DH23" s="1022"/>
      <c r="DI23" s="1022"/>
      <c r="DJ23" s="1022"/>
      <c r="DK23" s="1023"/>
      <c r="DL23" s="1021"/>
      <c r="DM23" s="1022"/>
      <c r="DN23" s="1022"/>
      <c r="DO23" s="1022"/>
      <c r="DP23" s="1023"/>
      <c r="DQ23" s="1021"/>
      <c r="DR23" s="1022"/>
      <c r="DS23" s="1022"/>
      <c r="DT23" s="1022"/>
      <c r="DU23" s="1023"/>
      <c r="DV23" s="1024"/>
      <c r="DW23" s="1025"/>
      <c r="DX23" s="1025"/>
      <c r="DY23" s="1025"/>
      <c r="DZ23" s="1026"/>
      <c r="EA23" s="207"/>
    </row>
    <row r="24" spans="1:131" s="208" customFormat="1" ht="26.25" customHeight="1">
      <c r="A24" s="1093" t="s">
        <v>375</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6"/>
      <c r="BT24" s="1047"/>
      <c r="BU24" s="1047"/>
      <c r="BV24" s="1047"/>
      <c r="BW24" s="1047"/>
      <c r="BX24" s="1047"/>
      <c r="BY24" s="1047"/>
      <c r="BZ24" s="1047"/>
      <c r="CA24" s="1047"/>
      <c r="CB24" s="1047"/>
      <c r="CC24" s="1047"/>
      <c r="CD24" s="1047"/>
      <c r="CE24" s="1047"/>
      <c r="CF24" s="1047"/>
      <c r="CG24" s="1048"/>
      <c r="CH24" s="1021"/>
      <c r="CI24" s="1022"/>
      <c r="CJ24" s="1022"/>
      <c r="CK24" s="1022"/>
      <c r="CL24" s="1023"/>
      <c r="CM24" s="1021"/>
      <c r="CN24" s="1022"/>
      <c r="CO24" s="1022"/>
      <c r="CP24" s="1022"/>
      <c r="CQ24" s="1023"/>
      <c r="CR24" s="1021"/>
      <c r="CS24" s="1022"/>
      <c r="CT24" s="1022"/>
      <c r="CU24" s="1022"/>
      <c r="CV24" s="1023"/>
      <c r="CW24" s="1021"/>
      <c r="CX24" s="1022"/>
      <c r="CY24" s="1022"/>
      <c r="CZ24" s="1022"/>
      <c r="DA24" s="1023"/>
      <c r="DB24" s="1021"/>
      <c r="DC24" s="1022"/>
      <c r="DD24" s="1022"/>
      <c r="DE24" s="1022"/>
      <c r="DF24" s="1023"/>
      <c r="DG24" s="1021"/>
      <c r="DH24" s="1022"/>
      <c r="DI24" s="1022"/>
      <c r="DJ24" s="1022"/>
      <c r="DK24" s="1023"/>
      <c r="DL24" s="1021"/>
      <c r="DM24" s="1022"/>
      <c r="DN24" s="1022"/>
      <c r="DO24" s="1022"/>
      <c r="DP24" s="1023"/>
      <c r="DQ24" s="1021"/>
      <c r="DR24" s="1022"/>
      <c r="DS24" s="1022"/>
      <c r="DT24" s="1022"/>
      <c r="DU24" s="1023"/>
      <c r="DV24" s="1024"/>
      <c r="DW24" s="1025"/>
      <c r="DX24" s="1025"/>
      <c r="DY24" s="1025"/>
      <c r="DZ24" s="1026"/>
      <c r="EA24" s="207"/>
    </row>
    <row r="25" spans="1:131" s="200" customFormat="1" ht="26.25" customHeight="1" thickBot="1">
      <c r="A25" s="1092" t="s">
        <v>376</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6"/>
      <c r="BT25" s="1047"/>
      <c r="BU25" s="1047"/>
      <c r="BV25" s="1047"/>
      <c r="BW25" s="1047"/>
      <c r="BX25" s="1047"/>
      <c r="BY25" s="1047"/>
      <c r="BZ25" s="1047"/>
      <c r="CA25" s="1047"/>
      <c r="CB25" s="1047"/>
      <c r="CC25" s="1047"/>
      <c r="CD25" s="1047"/>
      <c r="CE25" s="1047"/>
      <c r="CF25" s="1047"/>
      <c r="CG25" s="1048"/>
      <c r="CH25" s="1021"/>
      <c r="CI25" s="1022"/>
      <c r="CJ25" s="1022"/>
      <c r="CK25" s="1022"/>
      <c r="CL25" s="1023"/>
      <c r="CM25" s="1021"/>
      <c r="CN25" s="1022"/>
      <c r="CO25" s="1022"/>
      <c r="CP25" s="1022"/>
      <c r="CQ25" s="1023"/>
      <c r="CR25" s="1021"/>
      <c r="CS25" s="1022"/>
      <c r="CT25" s="1022"/>
      <c r="CU25" s="1022"/>
      <c r="CV25" s="1023"/>
      <c r="CW25" s="1021"/>
      <c r="CX25" s="1022"/>
      <c r="CY25" s="1022"/>
      <c r="CZ25" s="1022"/>
      <c r="DA25" s="1023"/>
      <c r="DB25" s="1021"/>
      <c r="DC25" s="1022"/>
      <c r="DD25" s="1022"/>
      <c r="DE25" s="1022"/>
      <c r="DF25" s="1023"/>
      <c r="DG25" s="1021"/>
      <c r="DH25" s="1022"/>
      <c r="DI25" s="1022"/>
      <c r="DJ25" s="1022"/>
      <c r="DK25" s="1023"/>
      <c r="DL25" s="1021"/>
      <c r="DM25" s="1022"/>
      <c r="DN25" s="1022"/>
      <c r="DO25" s="1022"/>
      <c r="DP25" s="1023"/>
      <c r="DQ25" s="1021"/>
      <c r="DR25" s="1022"/>
      <c r="DS25" s="1022"/>
      <c r="DT25" s="1022"/>
      <c r="DU25" s="1023"/>
      <c r="DV25" s="1024"/>
      <c r="DW25" s="1025"/>
      <c r="DX25" s="1025"/>
      <c r="DY25" s="1025"/>
      <c r="DZ25" s="1026"/>
      <c r="EA25" s="199"/>
    </row>
    <row r="26" spans="1:131" s="200" customFormat="1" ht="26.25" customHeight="1">
      <c r="A26" s="1027" t="s">
        <v>351</v>
      </c>
      <c r="B26" s="1028"/>
      <c r="C26" s="1028"/>
      <c r="D26" s="1028"/>
      <c r="E26" s="1028"/>
      <c r="F26" s="1028"/>
      <c r="G26" s="1028"/>
      <c r="H26" s="1028"/>
      <c r="I26" s="1028"/>
      <c r="J26" s="1028"/>
      <c r="K26" s="1028"/>
      <c r="L26" s="1028"/>
      <c r="M26" s="1028"/>
      <c r="N26" s="1028"/>
      <c r="O26" s="1028"/>
      <c r="P26" s="1029"/>
      <c r="Q26" s="1033" t="s">
        <v>377</v>
      </c>
      <c r="R26" s="1034"/>
      <c r="S26" s="1034"/>
      <c r="T26" s="1034"/>
      <c r="U26" s="1035"/>
      <c r="V26" s="1033" t="s">
        <v>378</v>
      </c>
      <c r="W26" s="1034"/>
      <c r="X26" s="1034"/>
      <c r="Y26" s="1034"/>
      <c r="Z26" s="1035"/>
      <c r="AA26" s="1033" t="s">
        <v>379</v>
      </c>
      <c r="AB26" s="1034"/>
      <c r="AC26" s="1034"/>
      <c r="AD26" s="1034"/>
      <c r="AE26" s="1034"/>
      <c r="AF26" s="1088" t="s">
        <v>380</v>
      </c>
      <c r="AG26" s="1040"/>
      <c r="AH26" s="1040"/>
      <c r="AI26" s="1040"/>
      <c r="AJ26" s="1089"/>
      <c r="AK26" s="1034" t="s">
        <v>381</v>
      </c>
      <c r="AL26" s="1034"/>
      <c r="AM26" s="1034"/>
      <c r="AN26" s="1034"/>
      <c r="AO26" s="1035"/>
      <c r="AP26" s="1033" t="s">
        <v>382</v>
      </c>
      <c r="AQ26" s="1034"/>
      <c r="AR26" s="1034"/>
      <c r="AS26" s="1034"/>
      <c r="AT26" s="1035"/>
      <c r="AU26" s="1033" t="s">
        <v>383</v>
      </c>
      <c r="AV26" s="1034"/>
      <c r="AW26" s="1034"/>
      <c r="AX26" s="1034"/>
      <c r="AY26" s="1035"/>
      <c r="AZ26" s="1033" t="s">
        <v>384</v>
      </c>
      <c r="BA26" s="1034"/>
      <c r="BB26" s="1034"/>
      <c r="BC26" s="1034"/>
      <c r="BD26" s="1035"/>
      <c r="BE26" s="1033" t="s">
        <v>358</v>
      </c>
      <c r="BF26" s="1034"/>
      <c r="BG26" s="1034"/>
      <c r="BH26" s="1034"/>
      <c r="BI26" s="1049"/>
      <c r="BJ26" s="205"/>
      <c r="BK26" s="205"/>
      <c r="BL26" s="205"/>
      <c r="BM26" s="205"/>
      <c r="BN26" s="205"/>
      <c r="BO26" s="218"/>
      <c r="BP26" s="218"/>
      <c r="BQ26" s="215">
        <v>20</v>
      </c>
      <c r="BR26" s="216"/>
      <c r="BS26" s="1046"/>
      <c r="BT26" s="1047"/>
      <c r="BU26" s="1047"/>
      <c r="BV26" s="1047"/>
      <c r="BW26" s="1047"/>
      <c r="BX26" s="1047"/>
      <c r="BY26" s="1047"/>
      <c r="BZ26" s="1047"/>
      <c r="CA26" s="1047"/>
      <c r="CB26" s="1047"/>
      <c r="CC26" s="1047"/>
      <c r="CD26" s="1047"/>
      <c r="CE26" s="1047"/>
      <c r="CF26" s="1047"/>
      <c r="CG26" s="1048"/>
      <c r="CH26" s="1021"/>
      <c r="CI26" s="1022"/>
      <c r="CJ26" s="1022"/>
      <c r="CK26" s="1022"/>
      <c r="CL26" s="1023"/>
      <c r="CM26" s="1021"/>
      <c r="CN26" s="1022"/>
      <c r="CO26" s="1022"/>
      <c r="CP26" s="1022"/>
      <c r="CQ26" s="1023"/>
      <c r="CR26" s="1021"/>
      <c r="CS26" s="1022"/>
      <c r="CT26" s="1022"/>
      <c r="CU26" s="1022"/>
      <c r="CV26" s="1023"/>
      <c r="CW26" s="1021"/>
      <c r="CX26" s="1022"/>
      <c r="CY26" s="1022"/>
      <c r="CZ26" s="1022"/>
      <c r="DA26" s="1023"/>
      <c r="DB26" s="1021"/>
      <c r="DC26" s="1022"/>
      <c r="DD26" s="1022"/>
      <c r="DE26" s="1022"/>
      <c r="DF26" s="1023"/>
      <c r="DG26" s="1021"/>
      <c r="DH26" s="1022"/>
      <c r="DI26" s="1022"/>
      <c r="DJ26" s="1022"/>
      <c r="DK26" s="1023"/>
      <c r="DL26" s="1021"/>
      <c r="DM26" s="1022"/>
      <c r="DN26" s="1022"/>
      <c r="DO26" s="1022"/>
      <c r="DP26" s="1023"/>
      <c r="DQ26" s="1021"/>
      <c r="DR26" s="1022"/>
      <c r="DS26" s="1022"/>
      <c r="DT26" s="1022"/>
      <c r="DU26" s="1023"/>
      <c r="DV26" s="1024"/>
      <c r="DW26" s="1025"/>
      <c r="DX26" s="1025"/>
      <c r="DY26" s="1025"/>
      <c r="DZ26" s="1026"/>
      <c r="EA26" s="199"/>
    </row>
    <row r="27" spans="1:131" s="200" customFormat="1" ht="26.25" customHeight="1" thickBot="1">
      <c r="A27" s="1030"/>
      <c r="B27" s="1031"/>
      <c r="C27" s="1031"/>
      <c r="D27" s="1031"/>
      <c r="E27" s="1031"/>
      <c r="F27" s="1031"/>
      <c r="G27" s="1031"/>
      <c r="H27" s="1031"/>
      <c r="I27" s="1031"/>
      <c r="J27" s="1031"/>
      <c r="K27" s="1031"/>
      <c r="L27" s="1031"/>
      <c r="M27" s="1031"/>
      <c r="N27" s="1031"/>
      <c r="O27" s="1031"/>
      <c r="P27" s="1032"/>
      <c r="Q27" s="1036"/>
      <c r="R27" s="1037"/>
      <c r="S27" s="1037"/>
      <c r="T27" s="1037"/>
      <c r="U27" s="1038"/>
      <c r="V27" s="1036"/>
      <c r="W27" s="1037"/>
      <c r="X27" s="1037"/>
      <c r="Y27" s="1037"/>
      <c r="Z27" s="1038"/>
      <c r="AA27" s="1036"/>
      <c r="AB27" s="1037"/>
      <c r="AC27" s="1037"/>
      <c r="AD27" s="1037"/>
      <c r="AE27" s="1037"/>
      <c r="AF27" s="1090"/>
      <c r="AG27" s="1043"/>
      <c r="AH27" s="1043"/>
      <c r="AI27" s="1043"/>
      <c r="AJ27" s="1091"/>
      <c r="AK27" s="1037"/>
      <c r="AL27" s="1037"/>
      <c r="AM27" s="1037"/>
      <c r="AN27" s="1037"/>
      <c r="AO27" s="1038"/>
      <c r="AP27" s="1036"/>
      <c r="AQ27" s="1037"/>
      <c r="AR27" s="1037"/>
      <c r="AS27" s="1037"/>
      <c r="AT27" s="1038"/>
      <c r="AU27" s="1036"/>
      <c r="AV27" s="1037"/>
      <c r="AW27" s="1037"/>
      <c r="AX27" s="1037"/>
      <c r="AY27" s="1038"/>
      <c r="AZ27" s="1036"/>
      <c r="BA27" s="1037"/>
      <c r="BB27" s="1037"/>
      <c r="BC27" s="1037"/>
      <c r="BD27" s="1038"/>
      <c r="BE27" s="1036"/>
      <c r="BF27" s="1037"/>
      <c r="BG27" s="1037"/>
      <c r="BH27" s="1037"/>
      <c r="BI27" s="1050"/>
      <c r="BJ27" s="205"/>
      <c r="BK27" s="205"/>
      <c r="BL27" s="205"/>
      <c r="BM27" s="205"/>
      <c r="BN27" s="205"/>
      <c r="BO27" s="218"/>
      <c r="BP27" s="218"/>
      <c r="BQ27" s="215">
        <v>21</v>
      </c>
      <c r="BR27" s="216"/>
      <c r="BS27" s="1046"/>
      <c r="BT27" s="1047"/>
      <c r="BU27" s="1047"/>
      <c r="BV27" s="1047"/>
      <c r="BW27" s="1047"/>
      <c r="BX27" s="1047"/>
      <c r="BY27" s="1047"/>
      <c r="BZ27" s="1047"/>
      <c r="CA27" s="1047"/>
      <c r="CB27" s="1047"/>
      <c r="CC27" s="1047"/>
      <c r="CD27" s="1047"/>
      <c r="CE27" s="1047"/>
      <c r="CF27" s="1047"/>
      <c r="CG27" s="1048"/>
      <c r="CH27" s="1021"/>
      <c r="CI27" s="1022"/>
      <c r="CJ27" s="1022"/>
      <c r="CK27" s="1022"/>
      <c r="CL27" s="1023"/>
      <c r="CM27" s="1021"/>
      <c r="CN27" s="1022"/>
      <c r="CO27" s="1022"/>
      <c r="CP27" s="1022"/>
      <c r="CQ27" s="1023"/>
      <c r="CR27" s="1021"/>
      <c r="CS27" s="1022"/>
      <c r="CT27" s="1022"/>
      <c r="CU27" s="1022"/>
      <c r="CV27" s="1023"/>
      <c r="CW27" s="1021"/>
      <c r="CX27" s="1022"/>
      <c r="CY27" s="1022"/>
      <c r="CZ27" s="1022"/>
      <c r="DA27" s="1023"/>
      <c r="DB27" s="1021"/>
      <c r="DC27" s="1022"/>
      <c r="DD27" s="1022"/>
      <c r="DE27" s="1022"/>
      <c r="DF27" s="1023"/>
      <c r="DG27" s="1021"/>
      <c r="DH27" s="1022"/>
      <c r="DI27" s="1022"/>
      <c r="DJ27" s="1022"/>
      <c r="DK27" s="1023"/>
      <c r="DL27" s="1021"/>
      <c r="DM27" s="1022"/>
      <c r="DN27" s="1022"/>
      <c r="DO27" s="1022"/>
      <c r="DP27" s="1023"/>
      <c r="DQ27" s="1021"/>
      <c r="DR27" s="1022"/>
      <c r="DS27" s="1022"/>
      <c r="DT27" s="1022"/>
      <c r="DU27" s="1023"/>
      <c r="DV27" s="1024"/>
      <c r="DW27" s="1025"/>
      <c r="DX27" s="1025"/>
      <c r="DY27" s="1025"/>
      <c r="DZ27" s="1026"/>
      <c r="EA27" s="199"/>
    </row>
    <row r="28" spans="1:131" s="200" customFormat="1" ht="26.25" customHeight="1" thickTop="1">
      <c r="A28" s="219">
        <v>1</v>
      </c>
      <c r="B28" s="1079" t="s">
        <v>385</v>
      </c>
      <c r="C28" s="1080"/>
      <c r="D28" s="1080"/>
      <c r="E28" s="1080"/>
      <c r="F28" s="1080"/>
      <c r="G28" s="1080"/>
      <c r="H28" s="1080"/>
      <c r="I28" s="1080"/>
      <c r="J28" s="1080"/>
      <c r="K28" s="1080"/>
      <c r="L28" s="1080"/>
      <c r="M28" s="1080"/>
      <c r="N28" s="1080"/>
      <c r="O28" s="1080"/>
      <c r="P28" s="1081"/>
      <c r="Q28" s="1082">
        <v>15607</v>
      </c>
      <c r="R28" s="1083"/>
      <c r="S28" s="1083"/>
      <c r="T28" s="1083"/>
      <c r="U28" s="1083"/>
      <c r="V28" s="1083">
        <v>14913</v>
      </c>
      <c r="W28" s="1083"/>
      <c r="X28" s="1083"/>
      <c r="Y28" s="1083"/>
      <c r="Z28" s="1083"/>
      <c r="AA28" s="1083">
        <v>694</v>
      </c>
      <c r="AB28" s="1083"/>
      <c r="AC28" s="1083"/>
      <c r="AD28" s="1083"/>
      <c r="AE28" s="1084"/>
      <c r="AF28" s="1085">
        <v>694</v>
      </c>
      <c r="AG28" s="1083"/>
      <c r="AH28" s="1083"/>
      <c r="AI28" s="1083"/>
      <c r="AJ28" s="1086"/>
      <c r="AK28" s="1087">
        <v>911</v>
      </c>
      <c r="AL28" s="1075"/>
      <c r="AM28" s="1075"/>
      <c r="AN28" s="1075"/>
      <c r="AO28" s="1075"/>
      <c r="AP28" s="1075" t="s">
        <v>553</v>
      </c>
      <c r="AQ28" s="1075"/>
      <c r="AR28" s="1075"/>
      <c r="AS28" s="1075"/>
      <c r="AT28" s="1075"/>
      <c r="AU28" s="1075" t="s">
        <v>552</v>
      </c>
      <c r="AV28" s="1075"/>
      <c r="AW28" s="1075"/>
      <c r="AX28" s="1075"/>
      <c r="AY28" s="1075"/>
      <c r="AZ28" s="1076" t="s">
        <v>553</v>
      </c>
      <c r="BA28" s="1076"/>
      <c r="BB28" s="1076"/>
      <c r="BC28" s="1076"/>
      <c r="BD28" s="1076"/>
      <c r="BE28" s="1077"/>
      <c r="BF28" s="1077"/>
      <c r="BG28" s="1077"/>
      <c r="BH28" s="1077"/>
      <c r="BI28" s="1078"/>
      <c r="BJ28" s="205"/>
      <c r="BK28" s="205"/>
      <c r="BL28" s="205"/>
      <c r="BM28" s="205"/>
      <c r="BN28" s="205"/>
      <c r="BO28" s="218"/>
      <c r="BP28" s="218"/>
      <c r="BQ28" s="215">
        <v>22</v>
      </c>
      <c r="BR28" s="216"/>
      <c r="BS28" s="1046"/>
      <c r="BT28" s="1047"/>
      <c r="BU28" s="1047"/>
      <c r="BV28" s="1047"/>
      <c r="BW28" s="1047"/>
      <c r="BX28" s="1047"/>
      <c r="BY28" s="1047"/>
      <c r="BZ28" s="1047"/>
      <c r="CA28" s="1047"/>
      <c r="CB28" s="1047"/>
      <c r="CC28" s="1047"/>
      <c r="CD28" s="1047"/>
      <c r="CE28" s="1047"/>
      <c r="CF28" s="1047"/>
      <c r="CG28" s="1048"/>
      <c r="CH28" s="1021"/>
      <c r="CI28" s="1022"/>
      <c r="CJ28" s="1022"/>
      <c r="CK28" s="1022"/>
      <c r="CL28" s="1023"/>
      <c r="CM28" s="1021"/>
      <c r="CN28" s="1022"/>
      <c r="CO28" s="1022"/>
      <c r="CP28" s="1022"/>
      <c r="CQ28" s="1023"/>
      <c r="CR28" s="1021"/>
      <c r="CS28" s="1022"/>
      <c r="CT28" s="1022"/>
      <c r="CU28" s="1022"/>
      <c r="CV28" s="1023"/>
      <c r="CW28" s="1021"/>
      <c r="CX28" s="1022"/>
      <c r="CY28" s="1022"/>
      <c r="CZ28" s="1022"/>
      <c r="DA28" s="1023"/>
      <c r="DB28" s="1021"/>
      <c r="DC28" s="1022"/>
      <c r="DD28" s="1022"/>
      <c r="DE28" s="1022"/>
      <c r="DF28" s="1023"/>
      <c r="DG28" s="1021"/>
      <c r="DH28" s="1022"/>
      <c r="DI28" s="1022"/>
      <c r="DJ28" s="1022"/>
      <c r="DK28" s="1023"/>
      <c r="DL28" s="1021"/>
      <c r="DM28" s="1022"/>
      <c r="DN28" s="1022"/>
      <c r="DO28" s="1022"/>
      <c r="DP28" s="1023"/>
      <c r="DQ28" s="1021"/>
      <c r="DR28" s="1022"/>
      <c r="DS28" s="1022"/>
      <c r="DT28" s="1022"/>
      <c r="DU28" s="1023"/>
      <c r="DV28" s="1024"/>
      <c r="DW28" s="1025"/>
      <c r="DX28" s="1025"/>
      <c r="DY28" s="1025"/>
      <c r="DZ28" s="1026"/>
      <c r="EA28" s="199"/>
    </row>
    <row r="29" spans="1:131" s="200" customFormat="1" ht="26.25" customHeight="1">
      <c r="A29" s="219">
        <v>2</v>
      </c>
      <c r="B29" s="1011" t="s">
        <v>386</v>
      </c>
      <c r="C29" s="1012"/>
      <c r="D29" s="1012"/>
      <c r="E29" s="1012"/>
      <c r="F29" s="1012"/>
      <c r="G29" s="1012"/>
      <c r="H29" s="1012"/>
      <c r="I29" s="1012"/>
      <c r="J29" s="1012"/>
      <c r="K29" s="1012"/>
      <c r="L29" s="1012"/>
      <c r="M29" s="1012"/>
      <c r="N29" s="1012"/>
      <c r="O29" s="1012"/>
      <c r="P29" s="1013"/>
      <c r="Q29" s="1072">
        <v>15703</v>
      </c>
      <c r="R29" s="1073"/>
      <c r="S29" s="1073"/>
      <c r="T29" s="1073"/>
      <c r="U29" s="1073"/>
      <c r="V29" s="1073">
        <v>15358</v>
      </c>
      <c r="W29" s="1073"/>
      <c r="X29" s="1073"/>
      <c r="Y29" s="1073"/>
      <c r="Z29" s="1073"/>
      <c r="AA29" s="1073">
        <v>345</v>
      </c>
      <c r="AB29" s="1073"/>
      <c r="AC29" s="1073"/>
      <c r="AD29" s="1073"/>
      <c r="AE29" s="1074"/>
      <c r="AF29" s="1051">
        <v>345</v>
      </c>
      <c r="AG29" s="1052"/>
      <c r="AH29" s="1052"/>
      <c r="AI29" s="1052"/>
      <c r="AJ29" s="1053"/>
      <c r="AK29" s="1009">
        <v>2060</v>
      </c>
      <c r="AL29" s="1000"/>
      <c r="AM29" s="1000"/>
      <c r="AN29" s="1000"/>
      <c r="AO29" s="1000"/>
      <c r="AP29" s="1000" t="s">
        <v>552</v>
      </c>
      <c r="AQ29" s="1000"/>
      <c r="AR29" s="1000"/>
      <c r="AS29" s="1000"/>
      <c r="AT29" s="1000"/>
      <c r="AU29" s="1000" t="s">
        <v>552</v>
      </c>
      <c r="AV29" s="1000"/>
      <c r="AW29" s="1000"/>
      <c r="AX29" s="1000"/>
      <c r="AY29" s="1000"/>
      <c r="AZ29" s="1071" t="s">
        <v>552</v>
      </c>
      <c r="BA29" s="1071"/>
      <c r="BB29" s="1071"/>
      <c r="BC29" s="1071"/>
      <c r="BD29" s="1071"/>
      <c r="BE29" s="1064"/>
      <c r="BF29" s="1064"/>
      <c r="BG29" s="1064"/>
      <c r="BH29" s="1064"/>
      <c r="BI29" s="1065"/>
      <c r="BJ29" s="205"/>
      <c r="BK29" s="205"/>
      <c r="BL29" s="205"/>
      <c r="BM29" s="205"/>
      <c r="BN29" s="205"/>
      <c r="BO29" s="218"/>
      <c r="BP29" s="218"/>
      <c r="BQ29" s="215">
        <v>23</v>
      </c>
      <c r="BR29" s="216"/>
      <c r="BS29" s="1046"/>
      <c r="BT29" s="1047"/>
      <c r="BU29" s="1047"/>
      <c r="BV29" s="1047"/>
      <c r="BW29" s="1047"/>
      <c r="BX29" s="1047"/>
      <c r="BY29" s="1047"/>
      <c r="BZ29" s="1047"/>
      <c r="CA29" s="1047"/>
      <c r="CB29" s="1047"/>
      <c r="CC29" s="1047"/>
      <c r="CD29" s="1047"/>
      <c r="CE29" s="1047"/>
      <c r="CF29" s="1047"/>
      <c r="CG29" s="1048"/>
      <c r="CH29" s="1021"/>
      <c r="CI29" s="1022"/>
      <c r="CJ29" s="1022"/>
      <c r="CK29" s="1022"/>
      <c r="CL29" s="1023"/>
      <c r="CM29" s="1021"/>
      <c r="CN29" s="1022"/>
      <c r="CO29" s="1022"/>
      <c r="CP29" s="1022"/>
      <c r="CQ29" s="1023"/>
      <c r="CR29" s="1021"/>
      <c r="CS29" s="1022"/>
      <c r="CT29" s="1022"/>
      <c r="CU29" s="1022"/>
      <c r="CV29" s="1023"/>
      <c r="CW29" s="1021"/>
      <c r="CX29" s="1022"/>
      <c r="CY29" s="1022"/>
      <c r="CZ29" s="1022"/>
      <c r="DA29" s="1023"/>
      <c r="DB29" s="1021"/>
      <c r="DC29" s="1022"/>
      <c r="DD29" s="1022"/>
      <c r="DE29" s="1022"/>
      <c r="DF29" s="1023"/>
      <c r="DG29" s="1021"/>
      <c r="DH29" s="1022"/>
      <c r="DI29" s="1022"/>
      <c r="DJ29" s="1022"/>
      <c r="DK29" s="1023"/>
      <c r="DL29" s="1021"/>
      <c r="DM29" s="1022"/>
      <c r="DN29" s="1022"/>
      <c r="DO29" s="1022"/>
      <c r="DP29" s="1023"/>
      <c r="DQ29" s="1021"/>
      <c r="DR29" s="1022"/>
      <c r="DS29" s="1022"/>
      <c r="DT29" s="1022"/>
      <c r="DU29" s="1023"/>
      <c r="DV29" s="1024"/>
      <c r="DW29" s="1025"/>
      <c r="DX29" s="1025"/>
      <c r="DY29" s="1025"/>
      <c r="DZ29" s="1026"/>
      <c r="EA29" s="199"/>
    </row>
    <row r="30" spans="1:131" s="200" customFormat="1" ht="26.25" customHeight="1">
      <c r="A30" s="219">
        <v>3</v>
      </c>
      <c r="B30" s="1011" t="s">
        <v>387</v>
      </c>
      <c r="C30" s="1012"/>
      <c r="D30" s="1012"/>
      <c r="E30" s="1012"/>
      <c r="F30" s="1012"/>
      <c r="G30" s="1012"/>
      <c r="H30" s="1012"/>
      <c r="I30" s="1012"/>
      <c r="J30" s="1012"/>
      <c r="K30" s="1012"/>
      <c r="L30" s="1012"/>
      <c r="M30" s="1012"/>
      <c r="N30" s="1012"/>
      <c r="O30" s="1012"/>
      <c r="P30" s="1013"/>
      <c r="Q30" s="1072">
        <v>1472</v>
      </c>
      <c r="R30" s="1073"/>
      <c r="S30" s="1073"/>
      <c r="T30" s="1073"/>
      <c r="U30" s="1073"/>
      <c r="V30" s="1073">
        <v>1469</v>
      </c>
      <c r="W30" s="1073"/>
      <c r="X30" s="1073"/>
      <c r="Y30" s="1073"/>
      <c r="Z30" s="1073"/>
      <c r="AA30" s="1073">
        <v>2</v>
      </c>
      <c r="AB30" s="1073"/>
      <c r="AC30" s="1073"/>
      <c r="AD30" s="1073"/>
      <c r="AE30" s="1074"/>
      <c r="AF30" s="1051">
        <v>2</v>
      </c>
      <c r="AG30" s="1052"/>
      <c r="AH30" s="1052"/>
      <c r="AI30" s="1052"/>
      <c r="AJ30" s="1053"/>
      <c r="AK30" s="1009">
        <v>484</v>
      </c>
      <c r="AL30" s="1000"/>
      <c r="AM30" s="1000"/>
      <c r="AN30" s="1000"/>
      <c r="AO30" s="1000"/>
      <c r="AP30" s="1000" t="s">
        <v>553</v>
      </c>
      <c r="AQ30" s="1000"/>
      <c r="AR30" s="1000"/>
      <c r="AS30" s="1000"/>
      <c r="AT30" s="1000"/>
      <c r="AU30" s="1000" t="s">
        <v>552</v>
      </c>
      <c r="AV30" s="1000"/>
      <c r="AW30" s="1000"/>
      <c r="AX30" s="1000"/>
      <c r="AY30" s="1000"/>
      <c r="AZ30" s="1071" t="s">
        <v>552</v>
      </c>
      <c r="BA30" s="1071"/>
      <c r="BB30" s="1071"/>
      <c r="BC30" s="1071"/>
      <c r="BD30" s="1071"/>
      <c r="BE30" s="1064"/>
      <c r="BF30" s="1064"/>
      <c r="BG30" s="1064"/>
      <c r="BH30" s="1064"/>
      <c r="BI30" s="1065"/>
      <c r="BJ30" s="205"/>
      <c r="BK30" s="205"/>
      <c r="BL30" s="205"/>
      <c r="BM30" s="205"/>
      <c r="BN30" s="205"/>
      <c r="BO30" s="218"/>
      <c r="BP30" s="218"/>
      <c r="BQ30" s="215">
        <v>24</v>
      </c>
      <c r="BR30" s="216"/>
      <c r="BS30" s="1046"/>
      <c r="BT30" s="1047"/>
      <c r="BU30" s="1047"/>
      <c r="BV30" s="1047"/>
      <c r="BW30" s="1047"/>
      <c r="BX30" s="1047"/>
      <c r="BY30" s="1047"/>
      <c r="BZ30" s="1047"/>
      <c r="CA30" s="1047"/>
      <c r="CB30" s="1047"/>
      <c r="CC30" s="1047"/>
      <c r="CD30" s="1047"/>
      <c r="CE30" s="1047"/>
      <c r="CF30" s="1047"/>
      <c r="CG30" s="1048"/>
      <c r="CH30" s="1021"/>
      <c r="CI30" s="1022"/>
      <c r="CJ30" s="1022"/>
      <c r="CK30" s="1022"/>
      <c r="CL30" s="1023"/>
      <c r="CM30" s="1021"/>
      <c r="CN30" s="1022"/>
      <c r="CO30" s="1022"/>
      <c r="CP30" s="1022"/>
      <c r="CQ30" s="1023"/>
      <c r="CR30" s="1021"/>
      <c r="CS30" s="1022"/>
      <c r="CT30" s="1022"/>
      <c r="CU30" s="1022"/>
      <c r="CV30" s="1023"/>
      <c r="CW30" s="1021"/>
      <c r="CX30" s="1022"/>
      <c r="CY30" s="1022"/>
      <c r="CZ30" s="1022"/>
      <c r="DA30" s="1023"/>
      <c r="DB30" s="1021"/>
      <c r="DC30" s="1022"/>
      <c r="DD30" s="1022"/>
      <c r="DE30" s="1022"/>
      <c r="DF30" s="1023"/>
      <c r="DG30" s="1021"/>
      <c r="DH30" s="1022"/>
      <c r="DI30" s="1022"/>
      <c r="DJ30" s="1022"/>
      <c r="DK30" s="1023"/>
      <c r="DL30" s="1021"/>
      <c r="DM30" s="1022"/>
      <c r="DN30" s="1022"/>
      <c r="DO30" s="1022"/>
      <c r="DP30" s="1023"/>
      <c r="DQ30" s="1021"/>
      <c r="DR30" s="1022"/>
      <c r="DS30" s="1022"/>
      <c r="DT30" s="1022"/>
      <c r="DU30" s="1023"/>
      <c r="DV30" s="1024"/>
      <c r="DW30" s="1025"/>
      <c r="DX30" s="1025"/>
      <c r="DY30" s="1025"/>
      <c r="DZ30" s="1026"/>
      <c r="EA30" s="199"/>
    </row>
    <row r="31" spans="1:131" s="200" customFormat="1" ht="26.25" customHeight="1">
      <c r="A31" s="219">
        <v>4</v>
      </c>
      <c r="B31" s="1011" t="s">
        <v>388</v>
      </c>
      <c r="C31" s="1012"/>
      <c r="D31" s="1012"/>
      <c r="E31" s="1012"/>
      <c r="F31" s="1012"/>
      <c r="G31" s="1012"/>
      <c r="H31" s="1012"/>
      <c r="I31" s="1012"/>
      <c r="J31" s="1012"/>
      <c r="K31" s="1012"/>
      <c r="L31" s="1012"/>
      <c r="M31" s="1012"/>
      <c r="N31" s="1012"/>
      <c r="O31" s="1012"/>
      <c r="P31" s="1013"/>
      <c r="Q31" s="1072">
        <v>42</v>
      </c>
      <c r="R31" s="1073"/>
      <c r="S31" s="1073"/>
      <c r="T31" s="1073"/>
      <c r="U31" s="1073"/>
      <c r="V31" s="1073">
        <v>42</v>
      </c>
      <c r="W31" s="1073"/>
      <c r="X31" s="1073"/>
      <c r="Y31" s="1073"/>
      <c r="Z31" s="1073"/>
      <c r="AA31" s="1073" t="s">
        <v>553</v>
      </c>
      <c r="AB31" s="1073"/>
      <c r="AC31" s="1073"/>
      <c r="AD31" s="1073"/>
      <c r="AE31" s="1074"/>
      <c r="AF31" s="1051" t="s">
        <v>374</v>
      </c>
      <c r="AG31" s="1052"/>
      <c r="AH31" s="1052"/>
      <c r="AI31" s="1052"/>
      <c r="AJ31" s="1053"/>
      <c r="AK31" s="1009">
        <v>42</v>
      </c>
      <c r="AL31" s="1000"/>
      <c r="AM31" s="1000"/>
      <c r="AN31" s="1000"/>
      <c r="AO31" s="1000"/>
      <c r="AP31" s="1000" t="s">
        <v>552</v>
      </c>
      <c r="AQ31" s="1000"/>
      <c r="AR31" s="1000"/>
      <c r="AS31" s="1000"/>
      <c r="AT31" s="1000"/>
      <c r="AU31" s="1000" t="s">
        <v>552</v>
      </c>
      <c r="AV31" s="1000"/>
      <c r="AW31" s="1000"/>
      <c r="AX31" s="1000"/>
      <c r="AY31" s="1000"/>
      <c r="AZ31" s="1071" t="s">
        <v>552</v>
      </c>
      <c r="BA31" s="1071"/>
      <c r="BB31" s="1071"/>
      <c r="BC31" s="1071"/>
      <c r="BD31" s="1071"/>
      <c r="BE31" s="1064"/>
      <c r="BF31" s="1064"/>
      <c r="BG31" s="1064"/>
      <c r="BH31" s="1064"/>
      <c r="BI31" s="1065"/>
      <c r="BJ31" s="205"/>
      <c r="BK31" s="205"/>
      <c r="BL31" s="205"/>
      <c r="BM31" s="205"/>
      <c r="BN31" s="205"/>
      <c r="BO31" s="218"/>
      <c r="BP31" s="218"/>
      <c r="BQ31" s="215">
        <v>25</v>
      </c>
      <c r="BR31" s="216"/>
      <c r="BS31" s="1046"/>
      <c r="BT31" s="1047"/>
      <c r="BU31" s="1047"/>
      <c r="BV31" s="1047"/>
      <c r="BW31" s="1047"/>
      <c r="BX31" s="1047"/>
      <c r="BY31" s="1047"/>
      <c r="BZ31" s="1047"/>
      <c r="CA31" s="1047"/>
      <c r="CB31" s="1047"/>
      <c r="CC31" s="1047"/>
      <c r="CD31" s="1047"/>
      <c r="CE31" s="1047"/>
      <c r="CF31" s="1047"/>
      <c r="CG31" s="1048"/>
      <c r="CH31" s="1021"/>
      <c r="CI31" s="1022"/>
      <c r="CJ31" s="1022"/>
      <c r="CK31" s="1022"/>
      <c r="CL31" s="1023"/>
      <c r="CM31" s="1021"/>
      <c r="CN31" s="1022"/>
      <c r="CO31" s="1022"/>
      <c r="CP31" s="1022"/>
      <c r="CQ31" s="1023"/>
      <c r="CR31" s="1021"/>
      <c r="CS31" s="1022"/>
      <c r="CT31" s="1022"/>
      <c r="CU31" s="1022"/>
      <c r="CV31" s="1023"/>
      <c r="CW31" s="1021"/>
      <c r="CX31" s="1022"/>
      <c r="CY31" s="1022"/>
      <c r="CZ31" s="1022"/>
      <c r="DA31" s="1023"/>
      <c r="DB31" s="1021"/>
      <c r="DC31" s="1022"/>
      <c r="DD31" s="1022"/>
      <c r="DE31" s="1022"/>
      <c r="DF31" s="1023"/>
      <c r="DG31" s="1021"/>
      <c r="DH31" s="1022"/>
      <c r="DI31" s="1022"/>
      <c r="DJ31" s="1022"/>
      <c r="DK31" s="1023"/>
      <c r="DL31" s="1021"/>
      <c r="DM31" s="1022"/>
      <c r="DN31" s="1022"/>
      <c r="DO31" s="1022"/>
      <c r="DP31" s="1023"/>
      <c r="DQ31" s="1021"/>
      <c r="DR31" s="1022"/>
      <c r="DS31" s="1022"/>
      <c r="DT31" s="1022"/>
      <c r="DU31" s="1023"/>
      <c r="DV31" s="1024"/>
      <c r="DW31" s="1025"/>
      <c r="DX31" s="1025"/>
      <c r="DY31" s="1025"/>
      <c r="DZ31" s="1026"/>
      <c r="EA31" s="199"/>
    </row>
    <row r="32" spans="1:131" s="200" customFormat="1" ht="26.25" customHeight="1">
      <c r="A32" s="219">
        <v>5</v>
      </c>
      <c r="B32" s="1011" t="s">
        <v>389</v>
      </c>
      <c r="C32" s="1012"/>
      <c r="D32" s="1012"/>
      <c r="E32" s="1012"/>
      <c r="F32" s="1012"/>
      <c r="G32" s="1012"/>
      <c r="H32" s="1012"/>
      <c r="I32" s="1012"/>
      <c r="J32" s="1012"/>
      <c r="K32" s="1012"/>
      <c r="L32" s="1012"/>
      <c r="M32" s="1012"/>
      <c r="N32" s="1012"/>
      <c r="O32" s="1012"/>
      <c r="P32" s="1013"/>
      <c r="Q32" s="1072">
        <v>13259</v>
      </c>
      <c r="R32" s="1073"/>
      <c r="S32" s="1073"/>
      <c r="T32" s="1073"/>
      <c r="U32" s="1073"/>
      <c r="V32" s="1073">
        <v>13907</v>
      </c>
      <c r="W32" s="1073"/>
      <c r="X32" s="1073"/>
      <c r="Y32" s="1073"/>
      <c r="Z32" s="1073"/>
      <c r="AA32" s="1073">
        <v>-648</v>
      </c>
      <c r="AB32" s="1073"/>
      <c r="AC32" s="1073"/>
      <c r="AD32" s="1073"/>
      <c r="AE32" s="1074"/>
      <c r="AF32" s="1051">
        <v>1990</v>
      </c>
      <c r="AG32" s="1052"/>
      <c r="AH32" s="1052"/>
      <c r="AI32" s="1052"/>
      <c r="AJ32" s="1053"/>
      <c r="AK32" s="1009">
        <v>1656</v>
      </c>
      <c r="AL32" s="1000"/>
      <c r="AM32" s="1000"/>
      <c r="AN32" s="1000"/>
      <c r="AO32" s="1000"/>
      <c r="AP32" s="1000">
        <v>16429</v>
      </c>
      <c r="AQ32" s="1000"/>
      <c r="AR32" s="1000"/>
      <c r="AS32" s="1000"/>
      <c r="AT32" s="1000"/>
      <c r="AU32" s="1000">
        <v>10597</v>
      </c>
      <c r="AV32" s="1000"/>
      <c r="AW32" s="1000"/>
      <c r="AX32" s="1000"/>
      <c r="AY32" s="1000"/>
      <c r="AZ32" s="1071" t="s">
        <v>553</v>
      </c>
      <c r="BA32" s="1071"/>
      <c r="BB32" s="1071"/>
      <c r="BC32" s="1071"/>
      <c r="BD32" s="1071"/>
      <c r="BE32" s="1064" t="s">
        <v>390</v>
      </c>
      <c r="BF32" s="1064"/>
      <c r="BG32" s="1064"/>
      <c r="BH32" s="1064"/>
      <c r="BI32" s="1065"/>
      <c r="BJ32" s="205"/>
      <c r="BK32" s="205"/>
      <c r="BL32" s="205"/>
      <c r="BM32" s="205"/>
      <c r="BN32" s="205"/>
      <c r="BO32" s="218"/>
      <c r="BP32" s="218"/>
      <c r="BQ32" s="215">
        <v>26</v>
      </c>
      <c r="BR32" s="216"/>
      <c r="BS32" s="1046"/>
      <c r="BT32" s="1047"/>
      <c r="BU32" s="1047"/>
      <c r="BV32" s="1047"/>
      <c r="BW32" s="1047"/>
      <c r="BX32" s="1047"/>
      <c r="BY32" s="1047"/>
      <c r="BZ32" s="1047"/>
      <c r="CA32" s="1047"/>
      <c r="CB32" s="1047"/>
      <c r="CC32" s="1047"/>
      <c r="CD32" s="1047"/>
      <c r="CE32" s="1047"/>
      <c r="CF32" s="1047"/>
      <c r="CG32" s="1048"/>
      <c r="CH32" s="1021"/>
      <c r="CI32" s="1022"/>
      <c r="CJ32" s="1022"/>
      <c r="CK32" s="1022"/>
      <c r="CL32" s="1023"/>
      <c r="CM32" s="1021"/>
      <c r="CN32" s="1022"/>
      <c r="CO32" s="1022"/>
      <c r="CP32" s="1022"/>
      <c r="CQ32" s="1023"/>
      <c r="CR32" s="1021"/>
      <c r="CS32" s="1022"/>
      <c r="CT32" s="1022"/>
      <c r="CU32" s="1022"/>
      <c r="CV32" s="1023"/>
      <c r="CW32" s="1021"/>
      <c r="CX32" s="1022"/>
      <c r="CY32" s="1022"/>
      <c r="CZ32" s="1022"/>
      <c r="DA32" s="1023"/>
      <c r="DB32" s="1021"/>
      <c r="DC32" s="1022"/>
      <c r="DD32" s="1022"/>
      <c r="DE32" s="1022"/>
      <c r="DF32" s="1023"/>
      <c r="DG32" s="1021"/>
      <c r="DH32" s="1022"/>
      <c r="DI32" s="1022"/>
      <c r="DJ32" s="1022"/>
      <c r="DK32" s="1023"/>
      <c r="DL32" s="1021"/>
      <c r="DM32" s="1022"/>
      <c r="DN32" s="1022"/>
      <c r="DO32" s="1022"/>
      <c r="DP32" s="1023"/>
      <c r="DQ32" s="1021"/>
      <c r="DR32" s="1022"/>
      <c r="DS32" s="1022"/>
      <c r="DT32" s="1022"/>
      <c r="DU32" s="1023"/>
      <c r="DV32" s="1024"/>
      <c r="DW32" s="1025"/>
      <c r="DX32" s="1025"/>
      <c r="DY32" s="1025"/>
      <c r="DZ32" s="1026"/>
      <c r="EA32" s="199"/>
    </row>
    <row r="33" spans="1:131" s="200" customFormat="1" ht="26.25" customHeight="1">
      <c r="A33" s="219">
        <v>6</v>
      </c>
      <c r="B33" s="1011" t="s">
        <v>391</v>
      </c>
      <c r="C33" s="1012"/>
      <c r="D33" s="1012"/>
      <c r="E33" s="1012"/>
      <c r="F33" s="1012"/>
      <c r="G33" s="1012"/>
      <c r="H33" s="1012"/>
      <c r="I33" s="1012"/>
      <c r="J33" s="1012"/>
      <c r="K33" s="1012"/>
      <c r="L33" s="1012"/>
      <c r="M33" s="1012"/>
      <c r="N33" s="1012"/>
      <c r="O33" s="1012"/>
      <c r="P33" s="1013"/>
      <c r="Q33" s="1072">
        <v>4111</v>
      </c>
      <c r="R33" s="1073"/>
      <c r="S33" s="1073"/>
      <c r="T33" s="1073"/>
      <c r="U33" s="1073"/>
      <c r="V33" s="1073">
        <v>3382</v>
      </c>
      <c r="W33" s="1073"/>
      <c r="X33" s="1073"/>
      <c r="Y33" s="1073"/>
      <c r="Z33" s="1073"/>
      <c r="AA33" s="1073">
        <v>729</v>
      </c>
      <c r="AB33" s="1073"/>
      <c r="AC33" s="1073"/>
      <c r="AD33" s="1073"/>
      <c r="AE33" s="1074"/>
      <c r="AF33" s="1051">
        <v>4559</v>
      </c>
      <c r="AG33" s="1052"/>
      <c r="AH33" s="1052"/>
      <c r="AI33" s="1052"/>
      <c r="AJ33" s="1053"/>
      <c r="AK33" s="1009">
        <v>180</v>
      </c>
      <c r="AL33" s="1000"/>
      <c r="AM33" s="1000"/>
      <c r="AN33" s="1000"/>
      <c r="AO33" s="1000"/>
      <c r="AP33" s="1000">
        <v>5890</v>
      </c>
      <c r="AQ33" s="1000"/>
      <c r="AR33" s="1000"/>
      <c r="AS33" s="1000"/>
      <c r="AT33" s="1000"/>
      <c r="AU33" s="1000">
        <v>1225</v>
      </c>
      <c r="AV33" s="1000"/>
      <c r="AW33" s="1000"/>
      <c r="AX33" s="1000"/>
      <c r="AY33" s="1000"/>
      <c r="AZ33" s="1071" t="s">
        <v>553</v>
      </c>
      <c r="BA33" s="1071"/>
      <c r="BB33" s="1071"/>
      <c r="BC33" s="1071"/>
      <c r="BD33" s="1071"/>
      <c r="BE33" s="1064" t="s">
        <v>390</v>
      </c>
      <c r="BF33" s="1064"/>
      <c r="BG33" s="1064"/>
      <c r="BH33" s="1064"/>
      <c r="BI33" s="1065"/>
      <c r="BJ33" s="205"/>
      <c r="BK33" s="205"/>
      <c r="BL33" s="205"/>
      <c r="BM33" s="205"/>
      <c r="BN33" s="205"/>
      <c r="BO33" s="218"/>
      <c r="BP33" s="218"/>
      <c r="BQ33" s="215">
        <v>27</v>
      </c>
      <c r="BR33" s="216"/>
      <c r="BS33" s="1046"/>
      <c r="BT33" s="1047"/>
      <c r="BU33" s="1047"/>
      <c r="BV33" s="1047"/>
      <c r="BW33" s="1047"/>
      <c r="BX33" s="1047"/>
      <c r="BY33" s="1047"/>
      <c r="BZ33" s="1047"/>
      <c r="CA33" s="1047"/>
      <c r="CB33" s="1047"/>
      <c r="CC33" s="1047"/>
      <c r="CD33" s="1047"/>
      <c r="CE33" s="1047"/>
      <c r="CF33" s="1047"/>
      <c r="CG33" s="1048"/>
      <c r="CH33" s="1021"/>
      <c r="CI33" s="1022"/>
      <c r="CJ33" s="1022"/>
      <c r="CK33" s="1022"/>
      <c r="CL33" s="1023"/>
      <c r="CM33" s="1021"/>
      <c r="CN33" s="1022"/>
      <c r="CO33" s="1022"/>
      <c r="CP33" s="1022"/>
      <c r="CQ33" s="1023"/>
      <c r="CR33" s="1021"/>
      <c r="CS33" s="1022"/>
      <c r="CT33" s="1022"/>
      <c r="CU33" s="1022"/>
      <c r="CV33" s="1023"/>
      <c r="CW33" s="1021"/>
      <c r="CX33" s="1022"/>
      <c r="CY33" s="1022"/>
      <c r="CZ33" s="1022"/>
      <c r="DA33" s="1023"/>
      <c r="DB33" s="1021"/>
      <c r="DC33" s="1022"/>
      <c r="DD33" s="1022"/>
      <c r="DE33" s="1022"/>
      <c r="DF33" s="1023"/>
      <c r="DG33" s="1021"/>
      <c r="DH33" s="1022"/>
      <c r="DI33" s="1022"/>
      <c r="DJ33" s="1022"/>
      <c r="DK33" s="1023"/>
      <c r="DL33" s="1021"/>
      <c r="DM33" s="1022"/>
      <c r="DN33" s="1022"/>
      <c r="DO33" s="1022"/>
      <c r="DP33" s="1023"/>
      <c r="DQ33" s="1021"/>
      <c r="DR33" s="1022"/>
      <c r="DS33" s="1022"/>
      <c r="DT33" s="1022"/>
      <c r="DU33" s="1023"/>
      <c r="DV33" s="1024"/>
      <c r="DW33" s="1025"/>
      <c r="DX33" s="1025"/>
      <c r="DY33" s="1025"/>
      <c r="DZ33" s="1026"/>
      <c r="EA33" s="199"/>
    </row>
    <row r="34" spans="1:131" s="200" customFormat="1" ht="26.25" customHeight="1">
      <c r="A34" s="219">
        <v>7</v>
      </c>
      <c r="B34" s="1011" t="s">
        <v>392</v>
      </c>
      <c r="C34" s="1012"/>
      <c r="D34" s="1012"/>
      <c r="E34" s="1012"/>
      <c r="F34" s="1012"/>
      <c r="G34" s="1012"/>
      <c r="H34" s="1012"/>
      <c r="I34" s="1012"/>
      <c r="J34" s="1012"/>
      <c r="K34" s="1012"/>
      <c r="L34" s="1012"/>
      <c r="M34" s="1012"/>
      <c r="N34" s="1012"/>
      <c r="O34" s="1012"/>
      <c r="P34" s="1013"/>
      <c r="Q34" s="1072">
        <v>5354</v>
      </c>
      <c r="R34" s="1073"/>
      <c r="S34" s="1073"/>
      <c r="T34" s="1073"/>
      <c r="U34" s="1073"/>
      <c r="V34" s="1073">
        <v>4383</v>
      </c>
      <c r="W34" s="1073"/>
      <c r="X34" s="1073"/>
      <c r="Y34" s="1073"/>
      <c r="Z34" s="1073"/>
      <c r="AA34" s="1073">
        <v>971</v>
      </c>
      <c r="AB34" s="1073"/>
      <c r="AC34" s="1073"/>
      <c r="AD34" s="1073"/>
      <c r="AE34" s="1074"/>
      <c r="AF34" s="1051">
        <v>564</v>
      </c>
      <c r="AG34" s="1052"/>
      <c r="AH34" s="1052"/>
      <c r="AI34" s="1052"/>
      <c r="AJ34" s="1053"/>
      <c r="AK34" s="1009">
        <v>1848</v>
      </c>
      <c r="AL34" s="1000"/>
      <c r="AM34" s="1000"/>
      <c r="AN34" s="1000"/>
      <c r="AO34" s="1000"/>
      <c r="AP34" s="1000">
        <v>34099</v>
      </c>
      <c r="AQ34" s="1000"/>
      <c r="AR34" s="1000"/>
      <c r="AS34" s="1000"/>
      <c r="AT34" s="1000"/>
      <c r="AU34" s="1000">
        <v>19505</v>
      </c>
      <c r="AV34" s="1000"/>
      <c r="AW34" s="1000"/>
      <c r="AX34" s="1000"/>
      <c r="AY34" s="1000"/>
      <c r="AZ34" s="1071" t="s">
        <v>552</v>
      </c>
      <c r="BA34" s="1071"/>
      <c r="BB34" s="1071"/>
      <c r="BC34" s="1071"/>
      <c r="BD34" s="1071"/>
      <c r="BE34" s="1064" t="s">
        <v>390</v>
      </c>
      <c r="BF34" s="1064"/>
      <c r="BG34" s="1064"/>
      <c r="BH34" s="1064"/>
      <c r="BI34" s="1065"/>
      <c r="BJ34" s="205"/>
      <c r="BK34" s="205"/>
      <c r="BL34" s="205"/>
      <c r="BM34" s="205"/>
      <c r="BN34" s="205"/>
      <c r="BO34" s="218"/>
      <c r="BP34" s="218"/>
      <c r="BQ34" s="215">
        <v>28</v>
      </c>
      <c r="BR34" s="216"/>
      <c r="BS34" s="1046"/>
      <c r="BT34" s="1047"/>
      <c r="BU34" s="1047"/>
      <c r="BV34" s="1047"/>
      <c r="BW34" s="1047"/>
      <c r="BX34" s="1047"/>
      <c r="BY34" s="1047"/>
      <c r="BZ34" s="1047"/>
      <c r="CA34" s="1047"/>
      <c r="CB34" s="1047"/>
      <c r="CC34" s="1047"/>
      <c r="CD34" s="1047"/>
      <c r="CE34" s="1047"/>
      <c r="CF34" s="1047"/>
      <c r="CG34" s="1048"/>
      <c r="CH34" s="1021"/>
      <c r="CI34" s="1022"/>
      <c r="CJ34" s="1022"/>
      <c r="CK34" s="1022"/>
      <c r="CL34" s="1023"/>
      <c r="CM34" s="1021"/>
      <c r="CN34" s="1022"/>
      <c r="CO34" s="1022"/>
      <c r="CP34" s="1022"/>
      <c r="CQ34" s="1023"/>
      <c r="CR34" s="1021"/>
      <c r="CS34" s="1022"/>
      <c r="CT34" s="1022"/>
      <c r="CU34" s="1022"/>
      <c r="CV34" s="1023"/>
      <c r="CW34" s="1021"/>
      <c r="CX34" s="1022"/>
      <c r="CY34" s="1022"/>
      <c r="CZ34" s="1022"/>
      <c r="DA34" s="1023"/>
      <c r="DB34" s="1021"/>
      <c r="DC34" s="1022"/>
      <c r="DD34" s="1022"/>
      <c r="DE34" s="1022"/>
      <c r="DF34" s="1023"/>
      <c r="DG34" s="1021"/>
      <c r="DH34" s="1022"/>
      <c r="DI34" s="1022"/>
      <c r="DJ34" s="1022"/>
      <c r="DK34" s="1023"/>
      <c r="DL34" s="1021"/>
      <c r="DM34" s="1022"/>
      <c r="DN34" s="1022"/>
      <c r="DO34" s="1022"/>
      <c r="DP34" s="1023"/>
      <c r="DQ34" s="1021"/>
      <c r="DR34" s="1022"/>
      <c r="DS34" s="1022"/>
      <c r="DT34" s="1022"/>
      <c r="DU34" s="1023"/>
      <c r="DV34" s="1024"/>
      <c r="DW34" s="1025"/>
      <c r="DX34" s="1025"/>
      <c r="DY34" s="1025"/>
      <c r="DZ34" s="1026"/>
      <c r="EA34" s="199"/>
    </row>
    <row r="35" spans="1:131" s="200" customFormat="1" ht="26.25" customHeight="1">
      <c r="A35" s="219">
        <v>8</v>
      </c>
      <c r="B35" s="1011" t="s">
        <v>393</v>
      </c>
      <c r="C35" s="1012"/>
      <c r="D35" s="1012"/>
      <c r="E35" s="1012"/>
      <c r="F35" s="1012"/>
      <c r="G35" s="1012"/>
      <c r="H35" s="1012"/>
      <c r="I35" s="1012"/>
      <c r="J35" s="1012"/>
      <c r="K35" s="1012"/>
      <c r="L35" s="1012"/>
      <c r="M35" s="1012"/>
      <c r="N35" s="1012"/>
      <c r="O35" s="1012"/>
      <c r="P35" s="1013"/>
      <c r="Q35" s="1072">
        <v>1218</v>
      </c>
      <c r="R35" s="1073"/>
      <c r="S35" s="1073"/>
      <c r="T35" s="1073"/>
      <c r="U35" s="1073"/>
      <c r="V35" s="1073">
        <v>1042</v>
      </c>
      <c r="W35" s="1073"/>
      <c r="X35" s="1073"/>
      <c r="Y35" s="1073"/>
      <c r="Z35" s="1073"/>
      <c r="AA35" s="1073">
        <v>176</v>
      </c>
      <c r="AB35" s="1073"/>
      <c r="AC35" s="1073"/>
      <c r="AD35" s="1073"/>
      <c r="AE35" s="1074"/>
      <c r="AF35" s="1051">
        <v>140</v>
      </c>
      <c r="AG35" s="1052"/>
      <c r="AH35" s="1052"/>
      <c r="AI35" s="1052"/>
      <c r="AJ35" s="1053"/>
      <c r="AK35" s="1009">
        <v>667</v>
      </c>
      <c r="AL35" s="1000"/>
      <c r="AM35" s="1000"/>
      <c r="AN35" s="1000"/>
      <c r="AO35" s="1000"/>
      <c r="AP35" s="1000">
        <v>6508</v>
      </c>
      <c r="AQ35" s="1000"/>
      <c r="AR35" s="1000"/>
      <c r="AS35" s="1000"/>
      <c r="AT35" s="1000"/>
      <c r="AU35" s="1000">
        <v>6665</v>
      </c>
      <c r="AV35" s="1000"/>
      <c r="AW35" s="1000"/>
      <c r="AX35" s="1000"/>
      <c r="AY35" s="1000"/>
      <c r="AZ35" s="1071" t="s">
        <v>552</v>
      </c>
      <c r="BA35" s="1071"/>
      <c r="BB35" s="1071"/>
      <c r="BC35" s="1071"/>
      <c r="BD35" s="1071"/>
      <c r="BE35" s="1064" t="s">
        <v>390</v>
      </c>
      <c r="BF35" s="1064"/>
      <c r="BG35" s="1064"/>
      <c r="BH35" s="1064"/>
      <c r="BI35" s="1065"/>
      <c r="BJ35" s="205"/>
      <c r="BK35" s="205"/>
      <c r="BL35" s="205"/>
      <c r="BM35" s="205"/>
      <c r="BN35" s="205"/>
      <c r="BO35" s="218"/>
      <c r="BP35" s="218"/>
      <c r="BQ35" s="215">
        <v>29</v>
      </c>
      <c r="BR35" s="216"/>
      <c r="BS35" s="1046"/>
      <c r="BT35" s="1047"/>
      <c r="BU35" s="1047"/>
      <c r="BV35" s="1047"/>
      <c r="BW35" s="1047"/>
      <c r="BX35" s="1047"/>
      <c r="BY35" s="1047"/>
      <c r="BZ35" s="1047"/>
      <c r="CA35" s="1047"/>
      <c r="CB35" s="1047"/>
      <c r="CC35" s="1047"/>
      <c r="CD35" s="1047"/>
      <c r="CE35" s="1047"/>
      <c r="CF35" s="1047"/>
      <c r="CG35" s="1048"/>
      <c r="CH35" s="1021"/>
      <c r="CI35" s="1022"/>
      <c r="CJ35" s="1022"/>
      <c r="CK35" s="1022"/>
      <c r="CL35" s="1023"/>
      <c r="CM35" s="1021"/>
      <c r="CN35" s="1022"/>
      <c r="CO35" s="1022"/>
      <c r="CP35" s="1022"/>
      <c r="CQ35" s="1023"/>
      <c r="CR35" s="1021"/>
      <c r="CS35" s="1022"/>
      <c r="CT35" s="1022"/>
      <c r="CU35" s="1022"/>
      <c r="CV35" s="1023"/>
      <c r="CW35" s="1021"/>
      <c r="CX35" s="1022"/>
      <c r="CY35" s="1022"/>
      <c r="CZ35" s="1022"/>
      <c r="DA35" s="1023"/>
      <c r="DB35" s="1021"/>
      <c r="DC35" s="1022"/>
      <c r="DD35" s="1022"/>
      <c r="DE35" s="1022"/>
      <c r="DF35" s="1023"/>
      <c r="DG35" s="1021"/>
      <c r="DH35" s="1022"/>
      <c r="DI35" s="1022"/>
      <c r="DJ35" s="1022"/>
      <c r="DK35" s="1023"/>
      <c r="DL35" s="1021"/>
      <c r="DM35" s="1022"/>
      <c r="DN35" s="1022"/>
      <c r="DO35" s="1022"/>
      <c r="DP35" s="1023"/>
      <c r="DQ35" s="1021"/>
      <c r="DR35" s="1022"/>
      <c r="DS35" s="1022"/>
      <c r="DT35" s="1022"/>
      <c r="DU35" s="1023"/>
      <c r="DV35" s="1024"/>
      <c r="DW35" s="1025"/>
      <c r="DX35" s="1025"/>
      <c r="DY35" s="1025"/>
      <c r="DZ35" s="1026"/>
      <c r="EA35" s="199"/>
    </row>
    <row r="36" spans="1:131" s="200" customFormat="1" ht="26.25" customHeight="1">
      <c r="A36" s="219">
        <v>9</v>
      </c>
      <c r="B36" s="1011" t="s">
        <v>394</v>
      </c>
      <c r="C36" s="1012"/>
      <c r="D36" s="1012"/>
      <c r="E36" s="1012"/>
      <c r="F36" s="1012"/>
      <c r="G36" s="1012"/>
      <c r="H36" s="1012"/>
      <c r="I36" s="1012"/>
      <c r="J36" s="1012"/>
      <c r="K36" s="1012"/>
      <c r="L36" s="1012"/>
      <c r="M36" s="1012"/>
      <c r="N36" s="1012"/>
      <c r="O36" s="1012"/>
      <c r="P36" s="1013"/>
      <c r="Q36" s="1072">
        <v>64</v>
      </c>
      <c r="R36" s="1073"/>
      <c r="S36" s="1073"/>
      <c r="T36" s="1073"/>
      <c r="U36" s="1073"/>
      <c r="V36" s="1073">
        <v>59</v>
      </c>
      <c r="W36" s="1073"/>
      <c r="X36" s="1073"/>
      <c r="Y36" s="1073"/>
      <c r="Z36" s="1073"/>
      <c r="AA36" s="1073">
        <v>5</v>
      </c>
      <c r="AB36" s="1073"/>
      <c r="AC36" s="1073"/>
      <c r="AD36" s="1073"/>
      <c r="AE36" s="1074"/>
      <c r="AF36" s="1051">
        <v>18</v>
      </c>
      <c r="AG36" s="1052"/>
      <c r="AH36" s="1052"/>
      <c r="AI36" s="1052"/>
      <c r="AJ36" s="1053"/>
      <c r="AK36" s="1009">
        <v>30</v>
      </c>
      <c r="AL36" s="1000"/>
      <c r="AM36" s="1000"/>
      <c r="AN36" s="1000"/>
      <c r="AO36" s="1000"/>
      <c r="AP36" s="1000">
        <v>151</v>
      </c>
      <c r="AQ36" s="1000"/>
      <c r="AR36" s="1000"/>
      <c r="AS36" s="1000"/>
      <c r="AT36" s="1000"/>
      <c r="AU36" s="1000">
        <v>165</v>
      </c>
      <c r="AV36" s="1000"/>
      <c r="AW36" s="1000"/>
      <c r="AX36" s="1000"/>
      <c r="AY36" s="1000"/>
      <c r="AZ36" s="1071" t="s">
        <v>552</v>
      </c>
      <c r="BA36" s="1071"/>
      <c r="BB36" s="1071"/>
      <c r="BC36" s="1071"/>
      <c r="BD36" s="1071"/>
      <c r="BE36" s="1064" t="s">
        <v>390</v>
      </c>
      <c r="BF36" s="1064"/>
      <c r="BG36" s="1064"/>
      <c r="BH36" s="1064"/>
      <c r="BI36" s="1065"/>
      <c r="BJ36" s="205"/>
      <c r="BK36" s="205"/>
      <c r="BL36" s="205"/>
      <c r="BM36" s="205"/>
      <c r="BN36" s="205"/>
      <c r="BO36" s="218"/>
      <c r="BP36" s="218"/>
      <c r="BQ36" s="215">
        <v>30</v>
      </c>
      <c r="BR36" s="216"/>
      <c r="BS36" s="1046"/>
      <c r="BT36" s="1047"/>
      <c r="BU36" s="1047"/>
      <c r="BV36" s="1047"/>
      <c r="BW36" s="1047"/>
      <c r="BX36" s="1047"/>
      <c r="BY36" s="1047"/>
      <c r="BZ36" s="1047"/>
      <c r="CA36" s="1047"/>
      <c r="CB36" s="1047"/>
      <c r="CC36" s="1047"/>
      <c r="CD36" s="1047"/>
      <c r="CE36" s="1047"/>
      <c r="CF36" s="1047"/>
      <c r="CG36" s="1048"/>
      <c r="CH36" s="1021"/>
      <c r="CI36" s="1022"/>
      <c r="CJ36" s="1022"/>
      <c r="CK36" s="1022"/>
      <c r="CL36" s="1023"/>
      <c r="CM36" s="1021"/>
      <c r="CN36" s="1022"/>
      <c r="CO36" s="1022"/>
      <c r="CP36" s="1022"/>
      <c r="CQ36" s="1023"/>
      <c r="CR36" s="1021"/>
      <c r="CS36" s="1022"/>
      <c r="CT36" s="1022"/>
      <c r="CU36" s="1022"/>
      <c r="CV36" s="1023"/>
      <c r="CW36" s="1021"/>
      <c r="CX36" s="1022"/>
      <c r="CY36" s="1022"/>
      <c r="CZ36" s="1022"/>
      <c r="DA36" s="1023"/>
      <c r="DB36" s="1021"/>
      <c r="DC36" s="1022"/>
      <c r="DD36" s="1022"/>
      <c r="DE36" s="1022"/>
      <c r="DF36" s="1023"/>
      <c r="DG36" s="1021"/>
      <c r="DH36" s="1022"/>
      <c r="DI36" s="1022"/>
      <c r="DJ36" s="1022"/>
      <c r="DK36" s="1023"/>
      <c r="DL36" s="1021"/>
      <c r="DM36" s="1022"/>
      <c r="DN36" s="1022"/>
      <c r="DO36" s="1022"/>
      <c r="DP36" s="1023"/>
      <c r="DQ36" s="1021"/>
      <c r="DR36" s="1022"/>
      <c r="DS36" s="1022"/>
      <c r="DT36" s="1022"/>
      <c r="DU36" s="1023"/>
      <c r="DV36" s="1024"/>
      <c r="DW36" s="1025"/>
      <c r="DX36" s="1025"/>
      <c r="DY36" s="1025"/>
      <c r="DZ36" s="1026"/>
      <c r="EA36" s="199"/>
    </row>
    <row r="37" spans="1:131" s="200" customFormat="1" ht="26.25" customHeight="1">
      <c r="A37" s="219">
        <v>10</v>
      </c>
      <c r="B37" s="1011"/>
      <c r="C37" s="1012"/>
      <c r="D37" s="1012"/>
      <c r="E37" s="1012"/>
      <c r="F37" s="1012"/>
      <c r="G37" s="1012"/>
      <c r="H37" s="1012"/>
      <c r="I37" s="1012"/>
      <c r="J37" s="1012"/>
      <c r="K37" s="1012"/>
      <c r="L37" s="1012"/>
      <c r="M37" s="1012"/>
      <c r="N37" s="1012"/>
      <c r="O37" s="1012"/>
      <c r="P37" s="1013"/>
      <c r="Q37" s="1072"/>
      <c r="R37" s="1073"/>
      <c r="S37" s="1073"/>
      <c r="T37" s="1073"/>
      <c r="U37" s="1073"/>
      <c r="V37" s="1073"/>
      <c r="W37" s="1073"/>
      <c r="X37" s="1073"/>
      <c r="Y37" s="1073"/>
      <c r="Z37" s="1073"/>
      <c r="AA37" s="1073"/>
      <c r="AB37" s="1073"/>
      <c r="AC37" s="1073"/>
      <c r="AD37" s="1073"/>
      <c r="AE37" s="1074"/>
      <c r="AF37" s="1051"/>
      <c r="AG37" s="1052"/>
      <c r="AH37" s="1052"/>
      <c r="AI37" s="1052"/>
      <c r="AJ37" s="1053"/>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4"/>
      <c r="BF37" s="1064"/>
      <c r="BG37" s="1064"/>
      <c r="BH37" s="1064"/>
      <c r="BI37" s="1065"/>
      <c r="BJ37" s="205"/>
      <c r="BK37" s="205"/>
      <c r="BL37" s="205"/>
      <c r="BM37" s="205"/>
      <c r="BN37" s="205"/>
      <c r="BO37" s="218"/>
      <c r="BP37" s="218"/>
      <c r="BQ37" s="215">
        <v>31</v>
      </c>
      <c r="BR37" s="216"/>
      <c r="BS37" s="1046"/>
      <c r="BT37" s="1047"/>
      <c r="BU37" s="1047"/>
      <c r="BV37" s="1047"/>
      <c r="BW37" s="1047"/>
      <c r="BX37" s="1047"/>
      <c r="BY37" s="1047"/>
      <c r="BZ37" s="1047"/>
      <c r="CA37" s="1047"/>
      <c r="CB37" s="1047"/>
      <c r="CC37" s="1047"/>
      <c r="CD37" s="1047"/>
      <c r="CE37" s="1047"/>
      <c r="CF37" s="1047"/>
      <c r="CG37" s="1048"/>
      <c r="CH37" s="1021"/>
      <c r="CI37" s="1022"/>
      <c r="CJ37" s="1022"/>
      <c r="CK37" s="1022"/>
      <c r="CL37" s="1023"/>
      <c r="CM37" s="1021"/>
      <c r="CN37" s="1022"/>
      <c r="CO37" s="1022"/>
      <c r="CP37" s="1022"/>
      <c r="CQ37" s="1023"/>
      <c r="CR37" s="1021"/>
      <c r="CS37" s="1022"/>
      <c r="CT37" s="1022"/>
      <c r="CU37" s="1022"/>
      <c r="CV37" s="1023"/>
      <c r="CW37" s="1021"/>
      <c r="CX37" s="1022"/>
      <c r="CY37" s="1022"/>
      <c r="CZ37" s="1022"/>
      <c r="DA37" s="1023"/>
      <c r="DB37" s="1021"/>
      <c r="DC37" s="1022"/>
      <c r="DD37" s="1022"/>
      <c r="DE37" s="1022"/>
      <c r="DF37" s="1023"/>
      <c r="DG37" s="1021"/>
      <c r="DH37" s="1022"/>
      <c r="DI37" s="1022"/>
      <c r="DJ37" s="1022"/>
      <c r="DK37" s="1023"/>
      <c r="DL37" s="1021"/>
      <c r="DM37" s="1022"/>
      <c r="DN37" s="1022"/>
      <c r="DO37" s="1022"/>
      <c r="DP37" s="1023"/>
      <c r="DQ37" s="1021"/>
      <c r="DR37" s="1022"/>
      <c r="DS37" s="1022"/>
      <c r="DT37" s="1022"/>
      <c r="DU37" s="1023"/>
      <c r="DV37" s="1024"/>
      <c r="DW37" s="1025"/>
      <c r="DX37" s="1025"/>
      <c r="DY37" s="1025"/>
      <c r="DZ37" s="1026"/>
      <c r="EA37" s="199"/>
    </row>
    <row r="38" spans="1:131" s="200" customFormat="1" ht="26.25" customHeight="1">
      <c r="A38" s="219">
        <v>11</v>
      </c>
      <c r="B38" s="1011"/>
      <c r="C38" s="1012"/>
      <c r="D38" s="1012"/>
      <c r="E38" s="1012"/>
      <c r="F38" s="1012"/>
      <c r="G38" s="1012"/>
      <c r="H38" s="1012"/>
      <c r="I38" s="1012"/>
      <c r="J38" s="1012"/>
      <c r="K38" s="1012"/>
      <c r="L38" s="1012"/>
      <c r="M38" s="1012"/>
      <c r="N38" s="1012"/>
      <c r="O38" s="1012"/>
      <c r="P38" s="1013"/>
      <c r="Q38" s="1072"/>
      <c r="R38" s="1073"/>
      <c r="S38" s="1073"/>
      <c r="T38" s="1073"/>
      <c r="U38" s="1073"/>
      <c r="V38" s="1073"/>
      <c r="W38" s="1073"/>
      <c r="X38" s="1073"/>
      <c r="Y38" s="1073"/>
      <c r="Z38" s="1073"/>
      <c r="AA38" s="1073"/>
      <c r="AB38" s="1073"/>
      <c r="AC38" s="1073"/>
      <c r="AD38" s="1073"/>
      <c r="AE38" s="1074"/>
      <c r="AF38" s="1051"/>
      <c r="AG38" s="1052"/>
      <c r="AH38" s="1052"/>
      <c r="AI38" s="1052"/>
      <c r="AJ38" s="1053"/>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4"/>
      <c r="BF38" s="1064"/>
      <c r="BG38" s="1064"/>
      <c r="BH38" s="1064"/>
      <c r="BI38" s="1065"/>
      <c r="BJ38" s="205"/>
      <c r="BK38" s="205"/>
      <c r="BL38" s="205"/>
      <c r="BM38" s="205"/>
      <c r="BN38" s="205"/>
      <c r="BO38" s="218"/>
      <c r="BP38" s="218"/>
      <c r="BQ38" s="215">
        <v>32</v>
      </c>
      <c r="BR38" s="216"/>
      <c r="BS38" s="1046"/>
      <c r="BT38" s="1047"/>
      <c r="BU38" s="1047"/>
      <c r="BV38" s="1047"/>
      <c r="BW38" s="1047"/>
      <c r="BX38" s="1047"/>
      <c r="BY38" s="1047"/>
      <c r="BZ38" s="1047"/>
      <c r="CA38" s="1047"/>
      <c r="CB38" s="1047"/>
      <c r="CC38" s="1047"/>
      <c r="CD38" s="1047"/>
      <c r="CE38" s="1047"/>
      <c r="CF38" s="1047"/>
      <c r="CG38" s="1048"/>
      <c r="CH38" s="1021"/>
      <c r="CI38" s="1022"/>
      <c r="CJ38" s="1022"/>
      <c r="CK38" s="1022"/>
      <c r="CL38" s="1023"/>
      <c r="CM38" s="1021"/>
      <c r="CN38" s="1022"/>
      <c r="CO38" s="1022"/>
      <c r="CP38" s="1022"/>
      <c r="CQ38" s="1023"/>
      <c r="CR38" s="1021"/>
      <c r="CS38" s="1022"/>
      <c r="CT38" s="1022"/>
      <c r="CU38" s="1022"/>
      <c r="CV38" s="1023"/>
      <c r="CW38" s="1021"/>
      <c r="CX38" s="1022"/>
      <c r="CY38" s="1022"/>
      <c r="CZ38" s="1022"/>
      <c r="DA38" s="1023"/>
      <c r="DB38" s="1021"/>
      <c r="DC38" s="1022"/>
      <c r="DD38" s="1022"/>
      <c r="DE38" s="1022"/>
      <c r="DF38" s="1023"/>
      <c r="DG38" s="1021"/>
      <c r="DH38" s="1022"/>
      <c r="DI38" s="1022"/>
      <c r="DJ38" s="1022"/>
      <c r="DK38" s="1023"/>
      <c r="DL38" s="1021"/>
      <c r="DM38" s="1022"/>
      <c r="DN38" s="1022"/>
      <c r="DO38" s="1022"/>
      <c r="DP38" s="1023"/>
      <c r="DQ38" s="1021"/>
      <c r="DR38" s="1022"/>
      <c r="DS38" s="1022"/>
      <c r="DT38" s="1022"/>
      <c r="DU38" s="1023"/>
      <c r="DV38" s="1024"/>
      <c r="DW38" s="1025"/>
      <c r="DX38" s="1025"/>
      <c r="DY38" s="1025"/>
      <c r="DZ38" s="1026"/>
      <c r="EA38" s="199"/>
    </row>
    <row r="39" spans="1:131" s="200" customFormat="1" ht="26.25" customHeight="1">
      <c r="A39" s="219">
        <v>12</v>
      </c>
      <c r="B39" s="1011"/>
      <c r="C39" s="1012"/>
      <c r="D39" s="1012"/>
      <c r="E39" s="1012"/>
      <c r="F39" s="1012"/>
      <c r="G39" s="1012"/>
      <c r="H39" s="1012"/>
      <c r="I39" s="1012"/>
      <c r="J39" s="1012"/>
      <c r="K39" s="1012"/>
      <c r="L39" s="1012"/>
      <c r="M39" s="1012"/>
      <c r="N39" s="1012"/>
      <c r="O39" s="1012"/>
      <c r="P39" s="1013"/>
      <c r="Q39" s="1072"/>
      <c r="R39" s="1073"/>
      <c r="S39" s="1073"/>
      <c r="T39" s="1073"/>
      <c r="U39" s="1073"/>
      <c r="V39" s="1073"/>
      <c r="W39" s="1073"/>
      <c r="X39" s="1073"/>
      <c r="Y39" s="1073"/>
      <c r="Z39" s="1073"/>
      <c r="AA39" s="1073"/>
      <c r="AB39" s="1073"/>
      <c r="AC39" s="1073"/>
      <c r="AD39" s="1073"/>
      <c r="AE39" s="1074"/>
      <c r="AF39" s="1051"/>
      <c r="AG39" s="1052"/>
      <c r="AH39" s="1052"/>
      <c r="AI39" s="1052"/>
      <c r="AJ39" s="1053"/>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4"/>
      <c r="BF39" s="1064"/>
      <c r="BG39" s="1064"/>
      <c r="BH39" s="1064"/>
      <c r="BI39" s="1065"/>
      <c r="BJ39" s="205"/>
      <c r="BK39" s="205"/>
      <c r="BL39" s="205"/>
      <c r="BM39" s="205"/>
      <c r="BN39" s="205"/>
      <c r="BO39" s="218"/>
      <c r="BP39" s="218"/>
      <c r="BQ39" s="215">
        <v>33</v>
      </c>
      <c r="BR39" s="216"/>
      <c r="BS39" s="1046"/>
      <c r="BT39" s="1047"/>
      <c r="BU39" s="1047"/>
      <c r="BV39" s="1047"/>
      <c r="BW39" s="1047"/>
      <c r="BX39" s="1047"/>
      <c r="BY39" s="1047"/>
      <c r="BZ39" s="1047"/>
      <c r="CA39" s="1047"/>
      <c r="CB39" s="1047"/>
      <c r="CC39" s="1047"/>
      <c r="CD39" s="1047"/>
      <c r="CE39" s="1047"/>
      <c r="CF39" s="1047"/>
      <c r="CG39" s="1048"/>
      <c r="CH39" s="1021"/>
      <c r="CI39" s="1022"/>
      <c r="CJ39" s="1022"/>
      <c r="CK39" s="1022"/>
      <c r="CL39" s="1023"/>
      <c r="CM39" s="1021"/>
      <c r="CN39" s="1022"/>
      <c r="CO39" s="1022"/>
      <c r="CP39" s="1022"/>
      <c r="CQ39" s="1023"/>
      <c r="CR39" s="1021"/>
      <c r="CS39" s="1022"/>
      <c r="CT39" s="1022"/>
      <c r="CU39" s="1022"/>
      <c r="CV39" s="1023"/>
      <c r="CW39" s="1021"/>
      <c r="CX39" s="1022"/>
      <c r="CY39" s="1022"/>
      <c r="CZ39" s="1022"/>
      <c r="DA39" s="1023"/>
      <c r="DB39" s="1021"/>
      <c r="DC39" s="1022"/>
      <c r="DD39" s="1022"/>
      <c r="DE39" s="1022"/>
      <c r="DF39" s="1023"/>
      <c r="DG39" s="1021"/>
      <c r="DH39" s="1022"/>
      <c r="DI39" s="1022"/>
      <c r="DJ39" s="1022"/>
      <c r="DK39" s="1023"/>
      <c r="DL39" s="1021"/>
      <c r="DM39" s="1022"/>
      <c r="DN39" s="1022"/>
      <c r="DO39" s="1022"/>
      <c r="DP39" s="1023"/>
      <c r="DQ39" s="1021"/>
      <c r="DR39" s="1022"/>
      <c r="DS39" s="1022"/>
      <c r="DT39" s="1022"/>
      <c r="DU39" s="1023"/>
      <c r="DV39" s="1024"/>
      <c r="DW39" s="1025"/>
      <c r="DX39" s="1025"/>
      <c r="DY39" s="1025"/>
      <c r="DZ39" s="1026"/>
      <c r="EA39" s="199"/>
    </row>
    <row r="40" spans="1:131" s="200" customFormat="1" ht="26.25" customHeight="1">
      <c r="A40" s="214">
        <v>13</v>
      </c>
      <c r="B40" s="1011"/>
      <c r="C40" s="1012"/>
      <c r="D40" s="1012"/>
      <c r="E40" s="1012"/>
      <c r="F40" s="1012"/>
      <c r="G40" s="1012"/>
      <c r="H40" s="1012"/>
      <c r="I40" s="1012"/>
      <c r="J40" s="1012"/>
      <c r="K40" s="1012"/>
      <c r="L40" s="1012"/>
      <c r="M40" s="1012"/>
      <c r="N40" s="1012"/>
      <c r="O40" s="1012"/>
      <c r="P40" s="1013"/>
      <c r="Q40" s="1072"/>
      <c r="R40" s="1073"/>
      <c r="S40" s="1073"/>
      <c r="T40" s="1073"/>
      <c r="U40" s="1073"/>
      <c r="V40" s="1073"/>
      <c r="W40" s="1073"/>
      <c r="X40" s="1073"/>
      <c r="Y40" s="1073"/>
      <c r="Z40" s="1073"/>
      <c r="AA40" s="1073"/>
      <c r="AB40" s="1073"/>
      <c r="AC40" s="1073"/>
      <c r="AD40" s="1073"/>
      <c r="AE40" s="1074"/>
      <c r="AF40" s="1051"/>
      <c r="AG40" s="1052"/>
      <c r="AH40" s="1052"/>
      <c r="AI40" s="1052"/>
      <c r="AJ40" s="1053"/>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4"/>
      <c r="BF40" s="1064"/>
      <c r="BG40" s="1064"/>
      <c r="BH40" s="1064"/>
      <c r="BI40" s="1065"/>
      <c r="BJ40" s="205"/>
      <c r="BK40" s="205"/>
      <c r="BL40" s="205"/>
      <c r="BM40" s="205"/>
      <c r="BN40" s="205"/>
      <c r="BO40" s="218"/>
      <c r="BP40" s="218"/>
      <c r="BQ40" s="215">
        <v>34</v>
      </c>
      <c r="BR40" s="216"/>
      <c r="BS40" s="1046"/>
      <c r="BT40" s="1047"/>
      <c r="BU40" s="1047"/>
      <c r="BV40" s="1047"/>
      <c r="BW40" s="1047"/>
      <c r="BX40" s="1047"/>
      <c r="BY40" s="1047"/>
      <c r="BZ40" s="1047"/>
      <c r="CA40" s="1047"/>
      <c r="CB40" s="1047"/>
      <c r="CC40" s="1047"/>
      <c r="CD40" s="1047"/>
      <c r="CE40" s="1047"/>
      <c r="CF40" s="1047"/>
      <c r="CG40" s="1048"/>
      <c r="CH40" s="1021"/>
      <c r="CI40" s="1022"/>
      <c r="CJ40" s="1022"/>
      <c r="CK40" s="1022"/>
      <c r="CL40" s="1023"/>
      <c r="CM40" s="1021"/>
      <c r="CN40" s="1022"/>
      <c r="CO40" s="1022"/>
      <c r="CP40" s="1022"/>
      <c r="CQ40" s="1023"/>
      <c r="CR40" s="1021"/>
      <c r="CS40" s="1022"/>
      <c r="CT40" s="1022"/>
      <c r="CU40" s="1022"/>
      <c r="CV40" s="1023"/>
      <c r="CW40" s="1021"/>
      <c r="CX40" s="1022"/>
      <c r="CY40" s="1022"/>
      <c r="CZ40" s="1022"/>
      <c r="DA40" s="1023"/>
      <c r="DB40" s="1021"/>
      <c r="DC40" s="1022"/>
      <c r="DD40" s="1022"/>
      <c r="DE40" s="1022"/>
      <c r="DF40" s="1023"/>
      <c r="DG40" s="1021"/>
      <c r="DH40" s="1022"/>
      <c r="DI40" s="1022"/>
      <c r="DJ40" s="1022"/>
      <c r="DK40" s="1023"/>
      <c r="DL40" s="1021"/>
      <c r="DM40" s="1022"/>
      <c r="DN40" s="1022"/>
      <c r="DO40" s="1022"/>
      <c r="DP40" s="1023"/>
      <c r="DQ40" s="1021"/>
      <c r="DR40" s="1022"/>
      <c r="DS40" s="1022"/>
      <c r="DT40" s="1022"/>
      <c r="DU40" s="1023"/>
      <c r="DV40" s="1024"/>
      <c r="DW40" s="1025"/>
      <c r="DX40" s="1025"/>
      <c r="DY40" s="1025"/>
      <c r="DZ40" s="1026"/>
      <c r="EA40" s="199"/>
    </row>
    <row r="41" spans="1:131" s="200" customFormat="1" ht="26.25" customHeight="1">
      <c r="A41" s="214">
        <v>14</v>
      </c>
      <c r="B41" s="1011"/>
      <c r="C41" s="1012"/>
      <c r="D41" s="1012"/>
      <c r="E41" s="1012"/>
      <c r="F41" s="1012"/>
      <c r="G41" s="1012"/>
      <c r="H41" s="1012"/>
      <c r="I41" s="1012"/>
      <c r="J41" s="1012"/>
      <c r="K41" s="1012"/>
      <c r="L41" s="1012"/>
      <c r="M41" s="1012"/>
      <c r="N41" s="1012"/>
      <c r="O41" s="1012"/>
      <c r="P41" s="1013"/>
      <c r="Q41" s="1072"/>
      <c r="R41" s="1073"/>
      <c r="S41" s="1073"/>
      <c r="T41" s="1073"/>
      <c r="U41" s="1073"/>
      <c r="V41" s="1073"/>
      <c r="W41" s="1073"/>
      <c r="X41" s="1073"/>
      <c r="Y41" s="1073"/>
      <c r="Z41" s="1073"/>
      <c r="AA41" s="1073"/>
      <c r="AB41" s="1073"/>
      <c r="AC41" s="1073"/>
      <c r="AD41" s="1073"/>
      <c r="AE41" s="1074"/>
      <c r="AF41" s="1051"/>
      <c r="AG41" s="1052"/>
      <c r="AH41" s="1052"/>
      <c r="AI41" s="1052"/>
      <c r="AJ41" s="1053"/>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4"/>
      <c r="BF41" s="1064"/>
      <c r="BG41" s="1064"/>
      <c r="BH41" s="1064"/>
      <c r="BI41" s="1065"/>
      <c r="BJ41" s="205"/>
      <c r="BK41" s="205"/>
      <c r="BL41" s="205"/>
      <c r="BM41" s="205"/>
      <c r="BN41" s="205"/>
      <c r="BO41" s="218"/>
      <c r="BP41" s="218"/>
      <c r="BQ41" s="215">
        <v>35</v>
      </c>
      <c r="BR41" s="216"/>
      <c r="BS41" s="1046"/>
      <c r="BT41" s="1047"/>
      <c r="BU41" s="1047"/>
      <c r="BV41" s="1047"/>
      <c r="BW41" s="1047"/>
      <c r="BX41" s="1047"/>
      <c r="BY41" s="1047"/>
      <c r="BZ41" s="1047"/>
      <c r="CA41" s="1047"/>
      <c r="CB41" s="1047"/>
      <c r="CC41" s="1047"/>
      <c r="CD41" s="1047"/>
      <c r="CE41" s="1047"/>
      <c r="CF41" s="1047"/>
      <c r="CG41" s="1048"/>
      <c r="CH41" s="1021"/>
      <c r="CI41" s="1022"/>
      <c r="CJ41" s="1022"/>
      <c r="CK41" s="1022"/>
      <c r="CL41" s="1023"/>
      <c r="CM41" s="1021"/>
      <c r="CN41" s="1022"/>
      <c r="CO41" s="1022"/>
      <c r="CP41" s="1022"/>
      <c r="CQ41" s="1023"/>
      <c r="CR41" s="1021"/>
      <c r="CS41" s="1022"/>
      <c r="CT41" s="1022"/>
      <c r="CU41" s="1022"/>
      <c r="CV41" s="1023"/>
      <c r="CW41" s="1021"/>
      <c r="CX41" s="1022"/>
      <c r="CY41" s="1022"/>
      <c r="CZ41" s="1022"/>
      <c r="DA41" s="1023"/>
      <c r="DB41" s="1021"/>
      <c r="DC41" s="1022"/>
      <c r="DD41" s="1022"/>
      <c r="DE41" s="1022"/>
      <c r="DF41" s="1023"/>
      <c r="DG41" s="1021"/>
      <c r="DH41" s="1022"/>
      <c r="DI41" s="1022"/>
      <c r="DJ41" s="1022"/>
      <c r="DK41" s="1023"/>
      <c r="DL41" s="1021"/>
      <c r="DM41" s="1022"/>
      <c r="DN41" s="1022"/>
      <c r="DO41" s="1022"/>
      <c r="DP41" s="1023"/>
      <c r="DQ41" s="1021"/>
      <c r="DR41" s="1022"/>
      <c r="DS41" s="1022"/>
      <c r="DT41" s="1022"/>
      <c r="DU41" s="1023"/>
      <c r="DV41" s="1024"/>
      <c r="DW41" s="1025"/>
      <c r="DX41" s="1025"/>
      <c r="DY41" s="1025"/>
      <c r="DZ41" s="1026"/>
      <c r="EA41" s="199"/>
    </row>
    <row r="42" spans="1:131" s="200" customFormat="1" ht="26.25" customHeight="1">
      <c r="A42" s="214">
        <v>15</v>
      </c>
      <c r="B42" s="1011"/>
      <c r="C42" s="1012"/>
      <c r="D42" s="1012"/>
      <c r="E42" s="1012"/>
      <c r="F42" s="1012"/>
      <c r="G42" s="1012"/>
      <c r="H42" s="1012"/>
      <c r="I42" s="1012"/>
      <c r="J42" s="1012"/>
      <c r="K42" s="1012"/>
      <c r="L42" s="1012"/>
      <c r="M42" s="1012"/>
      <c r="N42" s="1012"/>
      <c r="O42" s="1012"/>
      <c r="P42" s="1013"/>
      <c r="Q42" s="1072"/>
      <c r="R42" s="1073"/>
      <c r="S42" s="1073"/>
      <c r="T42" s="1073"/>
      <c r="U42" s="1073"/>
      <c r="V42" s="1073"/>
      <c r="W42" s="1073"/>
      <c r="X42" s="1073"/>
      <c r="Y42" s="1073"/>
      <c r="Z42" s="1073"/>
      <c r="AA42" s="1073"/>
      <c r="AB42" s="1073"/>
      <c r="AC42" s="1073"/>
      <c r="AD42" s="1073"/>
      <c r="AE42" s="1074"/>
      <c r="AF42" s="1051"/>
      <c r="AG42" s="1052"/>
      <c r="AH42" s="1052"/>
      <c r="AI42" s="1052"/>
      <c r="AJ42" s="1053"/>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4"/>
      <c r="BF42" s="1064"/>
      <c r="BG42" s="1064"/>
      <c r="BH42" s="1064"/>
      <c r="BI42" s="1065"/>
      <c r="BJ42" s="205"/>
      <c r="BK42" s="205"/>
      <c r="BL42" s="205"/>
      <c r="BM42" s="205"/>
      <c r="BN42" s="205"/>
      <c r="BO42" s="218"/>
      <c r="BP42" s="218"/>
      <c r="BQ42" s="215">
        <v>36</v>
      </c>
      <c r="BR42" s="216"/>
      <c r="BS42" s="1046"/>
      <c r="BT42" s="1047"/>
      <c r="BU42" s="1047"/>
      <c r="BV42" s="1047"/>
      <c r="BW42" s="1047"/>
      <c r="BX42" s="1047"/>
      <c r="BY42" s="1047"/>
      <c r="BZ42" s="1047"/>
      <c r="CA42" s="1047"/>
      <c r="CB42" s="1047"/>
      <c r="CC42" s="1047"/>
      <c r="CD42" s="1047"/>
      <c r="CE42" s="1047"/>
      <c r="CF42" s="1047"/>
      <c r="CG42" s="1048"/>
      <c r="CH42" s="1021"/>
      <c r="CI42" s="1022"/>
      <c r="CJ42" s="1022"/>
      <c r="CK42" s="1022"/>
      <c r="CL42" s="1023"/>
      <c r="CM42" s="1021"/>
      <c r="CN42" s="1022"/>
      <c r="CO42" s="1022"/>
      <c r="CP42" s="1022"/>
      <c r="CQ42" s="1023"/>
      <c r="CR42" s="1021"/>
      <c r="CS42" s="1022"/>
      <c r="CT42" s="1022"/>
      <c r="CU42" s="1022"/>
      <c r="CV42" s="1023"/>
      <c r="CW42" s="1021"/>
      <c r="CX42" s="1022"/>
      <c r="CY42" s="1022"/>
      <c r="CZ42" s="1022"/>
      <c r="DA42" s="1023"/>
      <c r="DB42" s="1021"/>
      <c r="DC42" s="1022"/>
      <c r="DD42" s="1022"/>
      <c r="DE42" s="1022"/>
      <c r="DF42" s="1023"/>
      <c r="DG42" s="1021"/>
      <c r="DH42" s="1022"/>
      <c r="DI42" s="1022"/>
      <c r="DJ42" s="1022"/>
      <c r="DK42" s="1023"/>
      <c r="DL42" s="1021"/>
      <c r="DM42" s="1022"/>
      <c r="DN42" s="1022"/>
      <c r="DO42" s="1022"/>
      <c r="DP42" s="1023"/>
      <c r="DQ42" s="1021"/>
      <c r="DR42" s="1022"/>
      <c r="DS42" s="1022"/>
      <c r="DT42" s="1022"/>
      <c r="DU42" s="1023"/>
      <c r="DV42" s="1024"/>
      <c r="DW42" s="1025"/>
      <c r="DX42" s="1025"/>
      <c r="DY42" s="1025"/>
      <c r="DZ42" s="1026"/>
      <c r="EA42" s="199"/>
    </row>
    <row r="43" spans="1:131" s="200" customFormat="1" ht="26.25" customHeight="1">
      <c r="A43" s="214">
        <v>16</v>
      </c>
      <c r="B43" s="1011"/>
      <c r="C43" s="1012"/>
      <c r="D43" s="1012"/>
      <c r="E43" s="1012"/>
      <c r="F43" s="1012"/>
      <c r="G43" s="1012"/>
      <c r="H43" s="1012"/>
      <c r="I43" s="1012"/>
      <c r="J43" s="1012"/>
      <c r="K43" s="1012"/>
      <c r="L43" s="1012"/>
      <c r="M43" s="1012"/>
      <c r="N43" s="1012"/>
      <c r="O43" s="1012"/>
      <c r="P43" s="1013"/>
      <c r="Q43" s="1072"/>
      <c r="R43" s="1073"/>
      <c r="S43" s="1073"/>
      <c r="T43" s="1073"/>
      <c r="U43" s="1073"/>
      <c r="V43" s="1073"/>
      <c r="W43" s="1073"/>
      <c r="X43" s="1073"/>
      <c r="Y43" s="1073"/>
      <c r="Z43" s="1073"/>
      <c r="AA43" s="1073"/>
      <c r="AB43" s="1073"/>
      <c r="AC43" s="1073"/>
      <c r="AD43" s="1073"/>
      <c r="AE43" s="1074"/>
      <c r="AF43" s="1051"/>
      <c r="AG43" s="1052"/>
      <c r="AH43" s="1052"/>
      <c r="AI43" s="1052"/>
      <c r="AJ43" s="1053"/>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4"/>
      <c r="BF43" s="1064"/>
      <c r="BG43" s="1064"/>
      <c r="BH43" s="1064"/>
      <c r="BI43" s="1065"/>
      <c r="BJ43" s="205"/>
      <c r="BK43" s="205"/>
      <c r="BL43" s="205"/>
      <c r="BM43" s="205"/>
      <c r="BN43" s="205"/>
      <c r="BO43" s="218"/>
      <c r="BP43" s="218"/>
      <c r="BQ43" s="215">
        <v>37</v>
      </c>
      <c r="BR43" s="216"/>
      <c r="BS43" s="1046"/>
      <c r="BT43" s="1047"/>
      <c r="BU43" s="1047"/>
      <c r="BV43" s="1047"/>
      <c r="BW43" s="1047"/>
      <c r="BX43" s="1047"/>
      <c r="BY43" s="1047"/>
      <c r="BZ43" s="1047"/>
      <c r="CA43" s="1047"/>
      <c r="CB43" s="1047"/>
      <c r="CC43" s="1047"/>
      <c r="CD43" s="1047"/>
      <c r="CE43" s="1047"/>
      <c r="CF43" s="1047"/>
      <c r="CG43" s="1048"/>
      <c r="CH43" s="1021"/>
      <c r="CI43" s="1022"/>
      <c r="CJ43" s="1022"/>
      <c r="CK43" s="1022"/>
      <c r="CL43" s="1023"/>
      <c r="CM43" s="1021"/>
      <c r="CN43" s="1022"/>
      <c r="CO43" s="1022"/>
      <c r="CP43" s="1022"/>
      <c r="CQ43" s="1023"/>
      <c r="CR43" s="1021"/>
      <c r="CS43" s="1022"/>
      <c r="CT43" s="1022"/>
      <c r="CU43" s="1022"/>
      <c r="CV43" s="1023"/>
      <c r="CW43" s="1021"/>
      <c r="CX43" s="1022"/>
      <c r="CY43" s="1022"/>
      <c r="CZ43" s="1022"/>
      <c r="DA43" s="1023"/>
      <c r="DB43" s="1021"/>
      <c r="DC43" s="1022"/>
      <c r="DD43" s="1022"/>
      <c r="DE43" s="1022"/>
      <c r="DF43" s="1023"/>
      <c r="DG43" s="1021"/>
      <c r="DH43" s="1022"/>
      <c r="DI43" s="1022"/>
      <c r="DJ43" s="1022"/>
      <c r="DK43" s="1023"/>
      <c r="DL43" s="1021"/>
      <c r="DM43" s="1022"/>
      <c r="DN43" s="1022"/>
      <c r="DO43" s="1022"/>
      <c r="DP43" s="1023"/>
      <c r="DQ43" s="1021"/>
      <c r="DR43" s="1022"/>
      <c r="DS43" s="1022"/>
      <c r="DT43" s="1022"/>
      <c r="DU43" s="1023"/>
      <c r="DV43" s="1024"/>
      <c r="DW43" s="1025"/>
      <c r="DX43" s="1025"/>
      <c r="DY43" s="1025"/>
      <c r="DZ43" s="1026"/>
      <c r="EA43" s="199"/>
    </row>
    <row r="44" spans="1:131" s="200" customFormat="1" ht="26.25" customHeight="1">
      <c r="A44" s="214">
        <v>17</v>
      </c>
      <c r="B44" s="1011"/>
      <c r="C44" s="1012"/>
      <c r="D44" s="1012"/>
      <c r="E44" s="1012"/>
      <c r="F44" s="1012"/>
      <c r="G44" s="1012"/>
      <c r="H44" s="1012"/>
      <c r="I44" s="1012"/>
      <c r="J44" s="1012"/>
      <c r="K44" s="1012"/>
      <c r="L44" s="1012"/>
      <c r="M44" s="1012"/>
      <c r="N44" s="1012"/>
      <c r="O44" s="1012"/>
      <c r="P44" s="1013"/>
      <c r="Q44" s="1072"/>
      <c r="R44" s="1073"/>
      <c r="S44" s="1073"/>
      <c r="T44" s="1073"/>
      <c r="U44" s="1073"/>
      <c r="V44" s="1073"/>
      <c r="W44" s="1073"/>
      <c r="X44" s="1073"/>
      <c r="Y44" s="1073"/>
      <c r="Z44" s="1073"/>
      <c r="AA44" s="1073"/>
      <c r="AB44" s="1073"/>
      <c r="AC44" s="1073"/>
      <c r="AD44" s="1073"/>
      <c r="AE44" s="1074"/>
      <c r="AF44" s="1051"/>
      <c r="AG44" s="1052"/>
      <c r="AH44" s="1052"/>
      <c r="AI44" s="1052"/>
      <c r="AJ44" s="1053"/>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4"/>
      <c r="BF44" s="1064"/>
      <c r="BG44" s="1064"/>
      <c r="BH44" s="1064"/>
      <c r="BI44" s="1065"/>
      <c r="BJ44" s="205"/>
      <c r="BK44" s="205"/>
      <c r="BL44" s="205"/>
      <c r="BM44" s="205"/>
      <c r="BN44" s="205"/>
      <c r="BO44" s="218"/>
      <c r="BP44" s="218"/>
      <c r="BQ44" s="215">
        <v>38</v>
      </c>
      <c r="BR44" s="216"/>
      <c r="BS44" s="1046"/>
      <c r="BT44" s="1047"/>
      <c r="BU44" s="1047"/>
      <c r="BV44" s="1047"/>
      <c r="BW44" s="1047"/>
      <c r="BX44" s="1047"/>
      <c r="BY44" s="1047"/>
      <c r="BZ44" s="1047"/>
      <c r="CA44" s="1047"/>
      <c r="CB44" s="1047"/>
      <c r="CC44" s="1047"/>
      <c r="CD44" s="1047"/>
      <c r="CE44" s="1047"/>
      <c r="CF44" s="1047"/>
      <c r="CG44" s="1048"/>
      <c r="CH44" s="1021"/>
      <c r="CI44" s="1022"/>
      <c r="CJ44" s="1022"/>
      <c r="CK44" s="1022"/>
      <c r="CL44" s="1023"/>
      <c r="CM44" s="1021"/>
      <c r="CN44" s="1022"/>
      <c r="CO44" s="1022"/>
      <c r="CP44" s="1022"/>
      <c r="CQ44" s="1023"/>
      <c r="CR44" s="1021"/>
      <c r="CS44" s="1022"/>
      <c r="CT44" s="1022"/>
      <c r="CU44" s="1022"/>
      <c r="CV44" s="1023"/>
      <c r="CW44" s="1021"/>
      <c r="CX44" s="1022"/>
      <c r="CY44" s="1022"/>
      <c r="CZ44" s="1022"/>
      <c r="DA44" s="1023"/>
      <c r="DB44" s="1021"/>
      <c r="DC44" s="1022"/>
      <c r="DD44" s="1022"/>
      <c r="DE44" s="1022"/>
      <c r="DF44" s="1023"/>
      <c r="DG44" s="1021"/>
      <c r="DH44" s="1022"/>
      <c r="DI44" s="1022"/>
      <c r="DJ44" s="1022"/>
      <c r="DK44" s="1023"/>
      <c r="DL44" s="1021"/>
      <c r="DM44" s="1022"/>
      <c r="DN44" s="1022"/>
      <c r="DO44" s="1022"/>
      <c r="DP44" s="1023"/>
      <c r="DQ44" s="1021"/>
      <c r="DR44" s="1022"/>
      <c r="DS44" s="1022"/>
      <c r="DT44" s="1022"/>
      <c r="DU44" s="1023"/>
      <c r="DV44" s="1024"/>
      <c r="DW44" s="1025"/>
      <c r="DX44" s="1025"/>
      <c r="DY44" s="1025"/>
      <c r="DZ44" s="1026"/>
      <c r="EA44" s="199"/>
    </row>
    <row r="45" spans="1:131" s="200" customFormat="1" ht="26.25" customHeight="1">
      <c r="A45" s="214">
        <v>18</v>
      </c>
      <c r="B45" s="1011"/>
      <c r="C45" s="1012"/>
      <c r="D45" s="1012"/>
      <c r="E45" s="1012"/>
      <c r="F45" s="1012"/>
      <c r="G45" s="1012"/>
      <c r="H45" s="1012"/>
      <c r="I45" s="1012"/>
      <c r="J45" s="1012"/>
      <c r="K45" s="1012"/>
      <c r="L45" s="1012"/>
      <c r="M45" s="1012"/>
      <c r="N45" s="1012"/>
      <c r="O45" s="1012"/>
      <c r="P45" s="1013"/>
      <c r="Q45" s="1072"/>
      <c r="R45" s="1073"/>
      <c r="S45" s="1073"/>
      <c r="T45" s="1073"/>
      <c r="U45" s="1073"/>
      <c r="V45" s="1073"/>
      <c r="W45" s="1073"/>
      <c r="X45" s="1073"/>
      <c r="Y45" s="1073"/>
      <c r="Z45" s="1073"/>
      <c r="AA45" s="1073"/>
      <c r="AB45" s="1073"/>
      <c r="AC45" s="1073"/>
      <c r="AD45" s="1073"/>
      <c r="AE45" s="1074"/>
      <c r="AF45" s="1051"/>
      <c r="AG45" s="1052"/>
      <c r="AH45" s="1052"/>
      <c r="AI45" s="1052"/>
      <c r="AJ45" s="1053"/>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4"/>
      <c r="BF45" s="1064"/>
      <c r="BG45" s="1064"/>
      <c r="BH45" s="1064"/>
      <c r="BI45" s="1065"/>
      <c r="BJ45" s="205"/>
      <c r="BK45" s="205"/>
      <c r="BL45" s="205"/>
      <c r="BM45" s="205"/>
      <c r="BN45" s="205"/>
      <c r="BO45" s="218"/>
      <c r="BP45" s="218"/>
      <c r="BQ45" s="215">
        <v>39</v>
      </c>
      <c r="BR45" s="216"/>
      <c r="BS45" s="1046"/>
      <c r="BT45" s="1047"/>
      <c r="BU45" s="1047"/>
      <c r="BV45" s="1047"/>
      <c r="BW45" s="1047"/>
      <c r="BX45" s="1047"/>
      <c r="BY45" s="1047"/>
      <c r="BZ45" s="1047"/>
      <c r="CA45" s="1047"/>
      <c r="CB45" s="1047"/>
      <c r="CC45" s="1047"/>
      <c r="CD45" s="1047"/>
      <c r="CE45" s="1047"/>
      <c r="CF45" s="1047"/>
      <c r="CG45" s="1048"/>
      <c r="CH45" s="1021"/>
      <c r="CI45" s="1022"/>
      <c r="CJ45" s="1022"/>
      <c r="CK45" s="1022"/>
      <c r="CL45" s="1023"/>
      <c r="CM45" s="1021"/>
      <c r="CN45" s="1022"/>
      <c r="CO45" s="1022"/>
      <c r="CP45" s="1022"/>
      <c r="CQ45" s="1023"/>
      <c r="CR45" s="1021"/>
      <c r="CS45" s="1022"/>
      <c r="CT45" s="1022"/>
      <c r="CU45" s="1022"/>
      <c r="CV45" s="1023"/>
      <c r="CW45" s="1021"/>
      <c r="CX45" s="1022"/>
      <c r="CY45" s="1022"/>
      <c r="CZ45" s="1022"/>
      <c r="DA45" s="1023"/>
      <c r="DB45" s="1021"/>
      <c r="DC45" s="1022"/>
      <c r="DD45" s="1022"/>
      <c r="DE45" s="1022"/>
      <c r="DF45" s="1023"/>
      <c r="DG45" s="1021"/>
      <c r="DH45" s="1022"/>
      <c r="DI45" s="1022"/>
      <c r="DJ45" s="1022"/>
      <c r="DK45" s="1023"/>
      <c r="DL45" s="1021"/>
      <c r="DM45" s="1022"/>
      <c r="DN45" s="1022"/>
      <c r="DO45" s="1022"/>
      <c r="DP45" s="1023"/>
      <c r="DQ45" s="1021"/>
      <c r="DR45" s="1022"/>
      <c r="DS45" s="1022"/>
      <c r="DT45" s="1022"/>
      <c r="DU45" s="1023"/>
      <c r="DV45" s="1024"/>
      <c r="DW45" s="1025"/>
      <c r="DX45" s="1025"/>
      <c r="DY45" s="1025"/>
      <c r="DZ45" s="1026"/>
      <c r="EA45" s="199"/>
    </row>
    <row r="46" spans="1:131" s="200" customFormat="1" ht="26.25" customHeight="1">
      <c r="A46" s="214">
        <v>19</v>
      </c>
      <c r="B46" s="1011"/>
      <c r="C46" s="1012"/>
      <c r="D46" s="1012"/>
      <c r="E46" s="1012"/>
      <c r="F46" s="1012"/>
      <c r="G46" s="1012"/>
      <c r="H46" s="1012"/>
      <c r="I46" s="1012"/>
      <c r="J46" s="1012"/>
      <c r="K46" s="1012"/>
      <c r="L46" s="1012"/>
      <c r="M46" s="1012"/>
      <c r="N46" s="1012"/>
      <c r="O46" s="1012"/>
      <c r="P46" s="1013"/>
      <c r="Q46" s="1072"/>
      <c r="R46" s="1073"/>
      <c r="S46" s="1073"/>
      <c r="T46" s="1073"/>
      <c r="U46" s="1073"/>
      <c r="V46" s="1073"/>
      <c r="W46" s="1073"/>
      <c r="X46" s="1073"/>
      <c r="Y46" s="1073"/>
      <c r="Z46" s="1073"/>
      <c r="AA46" s="1073"/>
      <c r="AB46" s="1073"/>
      <c r="AC46" s="1073"/>
      <c r="AD46" s="1073"/>
      <c r="AE46" s="1074"/>
      <c r="AF46" s="1051"/>
      <c r="AG46" s="1052"/>
      <c r="AH46" s="1052"/>
      <c r="AI46" s="1052"/>
      <c r="AJ46" s="1053"/>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4"/>
      <c r="BF46" s="1064"/>
      <c r="BG46" s="1064"/>
      <c r="BH46" s="1064"/>
      <c r="BI46" s="1065"/>
      <c r="BJ46" s="205"/>
      <c r="BK46" s="205"/>
      <c r="BL46" s="205"/>
      <c r="BM46" s="205"/>
      <c r="BN46" s="205"/>
      <c r="BO46" s="218"/>
      <c r="BP46" s="218"/>
      <c r="BQ46" s="215">
        <v>40</v>
      </c>
      <c r="BR46" s="216"/>
      <c r="BS46" s="1046"/>
      <c r="BT46" s="1047"/>
      <c r="BU46" s="1047"/>
      <c r="BV46" s="1047"/>
      <c r="BW46" s="1047"/>
      <c r="BX46" s="1047"/>
      <c r="BY46" s="1047"/>
      <c r="BZ46" s="1047"/>
      <c r="CA46" s="1047"/>
      <c r="CB46" s="1047"/>
      <c r="CC46" s="1047"/>
      <c r="CD46" s="1047"/>
      <c r="CE46" s="1047"/>
      <c r="CF46" s="1047"/>
      <c r="CG46" s="1048"/>
      <c r="CH46" s="1021"/>
      <c r="CI46" s="1022"/>
      <c r="CJ46" s="1022"/>
      <c r="CK46" s="1022"/>
      <c r="CL46" s="1023"/>
      <c r="CM46" s="1021"/>
      <c r="CN46" s="1022"/>
      <c r="CO46" s="1022"/>
      <c r="CP46" s="1022"/>
      <c r="CQ46" s="1023"/>
      <c r="CR46" s="1021"/>
      <c r="CS46" s="1022"/>
      <c r="CT46" s="1022"/>
      <c r="CU46" s="1022"/>
      <c r="CV46" s="1023"/>
      <c r="CW46" s="1021"/>
      <c r="CX46" s="1022"/>
      <c r="CY46" s="1022"/>
      <c r="CZ46" s="1022"/>
      <c r="DA46" s="1023"/>
      <c r="DB46" s="1021"/>
      <c r="DC46" s="1022"/>
      <c r="DD46" s="1022"/>
      <c r="DE46" s="1022"/>
      <c r="DF46" s="1023"/>
      <c r="DG46" s="1021"/>
      <c r="DH46" s="1022"/>
      <c r="DI46" s="1022"/>
      <c r="DJ46" s="1022"/>
      <c r="DK46" s="1023"/>
      <c r="DL46" s="1021"/>
      <c r="DM46" s="1022"/>
      <c r="DN46" s="1022"/>
      <c r="DO46" s="1022"/>
      <c r="DP46" s="1023"/>
      <c r="DQ46" s="1021"/>
      <c r="DR46" s="1022"/>
      <c r="DS46" s="1022"/>
      <c r="DT46" s="1022"/>
      <c r="DU46" s="1023"/>
      <c r="DV46" s="1024"/>
      <c r="DW46" s="1025"/>
      <c r="DX46" s="1025"/>
      <c r="DY46" s="1025"/>
      <c r="DZ46" s="1026"/>
      <c r="EA46" s="199"/>
    </row>
    <row r="47" spans="1:131" s="200" customFormat="1" ht="26.25" customHeight="1">
      <c r="A47" s="214">
        <v>20</v>
      </c>
      <c r="B47" s="1011"/>
      <c r="C47" s="1012"/>
      <c r="D47" s="1012"/>
      <c r="E47" s="1012"/>
      <c r="F47" s="1012"/>
      <c r="G47" s="1012"/>
      <c r="H47" s="1012"/>
      <c r="I47" s="1012"/>
      <c r="J47" s="1012"/>
      <c r="K47" s="1012"/>
      <c r="L47" s="1012"/>
      <c r="M47" s="1012"/>
      <c r="N47" s="1012"/>
      <c r="O47" s="1012"/>
      <c r="P47" s="1013"/>
      <c r="Q47" s="1072"/>
      <c r="R47" s="1073"/>
      <c r="S47" s="1073"/>
      <c r="T47" s="1073"/>
      <c r="U47" s="1073"/>
      <c r="V47" s="1073"/>
      <c r="W47" s="1073"/>
      <c r="X47" s="1073"/>
      <c r="Y47" s="1073"/>
      <c r="Z47" s="1073"/>
      <c r="AA47" s="1073"/>
      <c r="AB47" s="1073"/>
      <c r="AC47" s="1073"/>
      <c r="AD47" s="1073"/>
      <c r="AE47" s="1074"/>
      <c r="AF47" s="1051"/>
      <c r="AG47" s="1052"/>
      <c r="AH47" s="1052"/>
      <c r="AI47" s="1052"/>
      <c r="AJ47" s="1053"/>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4"/>
      <c r="BF47" s="1064"/>
      <c r="BG47" s="1064"/>
      <c r="BH47" s="1064"/>
      <c r="BI47" s="1065"/>
      <c r="BJ47" s="205"/>
      <c r="BK47" s="205"/>
      <c r="BL47" s="205"/>
      <c r="BM47" s="205"/>
      <c r="BN47" s="205"/>
      <c r="BO47" s="218"/>
      <c r="BP47" s="218"/>
      <c r="BQ47" s="215">
        <v>41</v>
      </c>
      <c r="BR47" s="216"/>
      <c r="BS47" s="1046"/>
      <c r="BT47" s="1047"/>
      <c r="BU47" s="1047"/>
      <c r="BV47" s="1047"/>
      <c r="BW47" s="1047"/>
      <c r="BX47" s="1047"/>
      <c r="BY47" s="1047"/>
      <c r="BZ47" s="1047"/>
      <c r="CA47" s="1047"/>
      <c r="CB47" s="1047"/>
      <c r="CC47" s="1047"/>
      <c r="CD47" s="1047"/>
      <c r="CE47" s="1047"/>
      <c r="CF47" s="1047"/>
      <c r="CG47" s="1048"/>
      <c r="CH47" s="1021"/>
      <c r="CI47" s="1022"/>
      <c r="CJ47" s="1022"/>
      <c r="CK47" s="1022"/>
      <c r="CL47" s="1023"/>
      <c r="CM47" s="1021"/>
      <c r="CN47" s="1022"/>
      <c r="CO47" s="1022"/>
      <c r="CP47" s="1022"/>
      <c r="CQ47" s="1023"/>
      <c r="CR47" s="1021"/>
      <c r="CS47" s="1022"/>
      <c r="CT47" s="1022"/>
      <c r="CU47" s="1022"/>
      <c r="CV47" s="1023"/>
      <c r="CW47" s="1021"/>
      <c r="CX47" s="1022"/>
      <c r="CY47" s="1022"/>
      <c r="CZ47" s="1022"/>
      <c r="DA47" s="1023"/>
      <c r="DB47" s="1021"/>
      <c r="DC47" s="1022"/>
      <c r="DD47" s="1022"/>
      <c r="DE47" s="1022"/>
      <c r="DF47" s="1023"/>
      <c r="DG47" s="1021"/>
      <c r="DH47" s="1022"/>
      <c r="DI47" s="1022"/>
      <c r="DJ47" s="1022"/>
      <c r="DK47" s="1023"/>
      <c r="DL47" s="1021"/>
      <c r="DM47" s="1022"/>
      <c r="DN47" s="1022"/>
      <c r="DO47" s="1022"/>
      <c r="DP47" s="1023"/>
      <c r="DQ47" s="1021"/>
      <c r="DR47" s="1022"/>
      <c r="DS47" s="1022"/>
      <c r="DT47" s="1022"/>
      <c r="DU47" s="1023"/>
      <c r="DV47" s="1024"/>
      <c r="DW47" s="1025"/>
      <c r="DX47" s="1025"/>
      <c r="DY47" s="1025"/>
      <c r="DZ47" s="1026"/>
      <c r="EA47" s="199"/>
    </row>
    <row r="48" spans="1:131" s="200" customFormat="1" ht="26.25" customHeight="1">
      <c r="A48" s="214">
        <v>21</v>
      </c>
      <c r="B48" s="1011"/>
      <c r="C48" s="1012"/>
      <c r="D48" s="1012"/>
      <c r="E48" s="1012"/>
      <c r="F48" s="1012"/>
      <c r="G48" s="1012"/>
      <c r="H48" s="1012"/>
      <c r="I48" s="1012"/>
      <c r="J48" s="1012"/>
      <c r="K48" s="1012"/>
      <c r="L48" s="1012"/>
      <c r="M48" s="1012"/>
      <c r="N48" s="1012"/>
      <c r="O48" s="1012"/>
      <c r="P48" s="1013"/>
      <c r="Q48" s="1072"/>
      <c r="R48" s="1073"/>
      <c r="S48" s="1073"/>
      <c r="T48" s="1073"/>
      <c r="U48" s="1073"/>
      <c r="V48" s="1073"/>
      <c r="W48" s="1073"/>
      <c r="X48" s="1073"/>
      <c r="Y48" s="1073"/>
      <c r="Z48" s="1073"/>
      <c r="AA48" s="1073"/>
      <c r="AB48" s="1073"/>
      <c r="AC48" s="1073"/>
      <c r="AD48" s="1073"/>
      <c r="AE48" s="1074"/>
      <c r="AF48" s="1051"/>
      <c r="AG48" s="1052"/>
      <c r="AH48" s="1052"/>
      <c r="AI48" s="1052"/>
      <c r="AJ48" s="1053"/>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4"/>
      <c r="BF48" s="1064"/>
      <c r="BG48" s="1064"/>
      <c r="BH48" s="1064"/>
      <c r="BI48" s="1065"/>
      <c r="BJ48" s="205"/>
      <c r="BK48" s="205"/>
      <c r="BL48" s="205"/>
      <c r="BM48" s="205"/>
      <c r="BN48" s="205"/>
      <c r="BO48" s="218"/>
      <c r="BP48" s="218"/>
      <c r="BQ48" s="215">
        <v>42</v>
      </c>
      <c r="BR48" s="216"/>
      <c r="BS48" s="1046"/>
      <c r="BT48" s="1047"/>
      <c r="BU48" s="1047"/>
      <c r="BV48" s="1047"/>
      <c r="BW48" s="1047"/>
      <c r="BX48" s="1047"/>
      <c r="BY48" s="1047"/>
      <c r="BZ48" s="1047"/>
      <c r="CA48" s="1047"/>
      <c r="CB48" s="1047"/>
      <c r="CC48" s="1047"/>
      <c r="CD48" s="1047"/>
      <c r="CE48" s="1047"/>
      <c r="CF48" s="1047"/>
      <c r="CG48" s="1048"/>
      <c r="CH48" s="1021"/>
      <c r="CI48" s="1022"/>
      <c r="CJ48" s="1022"/>
      <c r="CK48" s="1022"/>
      <c r="CL48" s="1023"/>
      <c r="CM48" s="1021"/>
      <c r="CN48" s="1022"/>
      <c r="CO48" s="1022"/>
      <c r="CP48" s="1022"/>
      <c r="CQ48" s="1023"/>
      <c r="CR48" s="1021"/>
      <c r="CS48" s="1022"/>
      <c r="CT48" s="1022"/>
      <c r="CU48" s="1022"/>
      <c r="CV48" s="1023"/>
      <c r="CW48" s="1021"/>
      <c r="CX48" s="1022"/>
      <c r="CY48" s="1022"/>
      <c r="CZ48" s="1022"/>
      <c r="DA48" s="1023"/>
      <c r="DB48" s="1021"/>
      <c r="DC48" s="1022"/>
      <c r="DD48" s="1022"/>
      <c r="DE48" s="1022"/>
      <c r="DF48" s="1023"/>
      <c r="DG48" s="1021"/>
      <c r="DH48" s="1022"/>
      <c r="DI48" s="1022"/>
      <c r="DJ48" s="1022"/>
      <c r="DK48" s="1023"/>
      <c r="DL48" s="1021"/>
      <c r="DM48" s="1022"/>
      <c r="DN48" s="1022"/>
      <c r="DO48" s="1022"/>
      <c r="DP48" s="1023"/>
      <c r="DQ48" s="1021"/>
      <c r="DR48" s="1022"/>
      <c r="DS48" s="1022"/>
      <c r="DT48" s="1022"/>
      <c r="DU48" s="1023"/>
      <c r="DV48" s="1024"/>
      <c r="DW48" s="1025"/>
      <c r="DX48" s="1025"/>
      <c r="DY48" s="1025"/>
      <c r="DZ48" s="1026"/>
      <c r="EA48" s="199"/>
    </row>
    <row r="49" spans="1:131" s="200" customFormat="1" ht="26.25" customHeight="1">
      <c r="A49" s="214">
        <v>22</v>
      </c>
      <c r="B49" s="1011"/>
      <c r="C49" s="1012"/>
      <c r="D49" s="1012"/>
      <c r="E49" s="1012"/>
      <c r="F49" s="1012"/>
      <c r="G49" s="1012"/>
      <c r="H49" s="1012"/>
      <c r="I49" s="1012"/>
      <c r="J49" s="1012"/>
      <c r="K49" s="1012"/>
      <c r="L49" s="1012"/>
      <c r="M49" s="1012"/>
      <c r="N49" s="1012"/>
      <c r="O49" s="1012"/>
      <c r="P49" s="1013"/>
      <c r="Q49" s="1072"/>
      <c r="R49" s="1073"/>
      <c r="S49" s="1073"/>
      <c r="T49" s="1073"/>
      <c r="U49" s="1073"/>
      <c r="V49" s="1073"/>
      <c r="W49" s="1073"/>
      <c r="X49" s="1073"/>
      <c r="Y49" s="1073"/>
      <c r="Z49" s="1073"/>
      <c r="AA49" s="1073"/>
      <c r="AB49" s="1073"/>
      <c r="AC49" s="1073"/>
      <c r="AD49" s="1073"/>
      <c r="AE49" s="1074"/>
      <c r="AF49" s="1051"/>
      <c r="AG49" s="1052"/>
      <c r="AH49" s="1052"/>
      <c r="AI49" s="1052"/>
      <c r="AJ49" s="1053"/>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4"/>
      <c r="BF49" s="1064"/>
      <c r="BG49" s="1064"/>
      <c r="BH49" s="1064"/>
      <c r="BI49" s="1065"/>
      <c r="BJ49" s="205"/>
      <c r="BK49" s="205"/>
      <c r="BL49" s="205"/>
      <c r="BM49" s="205"/>
      <c r="BN49" s="205"/>
      <c r="BO49" s="218"/>
      <c r="BP49" s="218"/>
      <c r="BQ49" s="215">
        <v>43</v>
      </c>
      <c r="BR49" s="216"/>
      <c r="BS49" s="1046"/>
      <c r="BT49" s="1047"/>
      <c r="BU49" s="1047"/>
      <c r="BV49" s="1047"/>
      <c r="BW49" s="1047"/>
      <c r="BX49" s="1047"/>
      <c r="BY49" s="1047"/>
      <c r="BZ49" s="1047"/>
      <c r="CA49" s="1047"/>
      <c r="CB49" s="1047"/>
      <c r="CC49" s="1047"/>
      <c r="CD49" s="1047"/>
      <c r="CE49" s="1047"/>
      <c r="CF49" s="1047"/>
      <c r="CG49" s="1048"/>
      <c r="CH49" s="1021"/>
      <c r="CI49" s="1022"/>
      <c r="CJ49" s="1022"/>
      <c r="CK49" s="1022"/>
      <c r="CL49" s="1023"/>
      <c r="CM49" s="1021"/>
      <c r="CN49" s="1022"/>
      <c r="CO49" s="1022"/>
      <c r="CP49" s="1022"/>
      <c r="CQ49" s="1023"/>
      <c r="CR49" s="1021"/>
      <c r="CS49" s="1022"/>
      <c r="CT49" s="1022"/>
      <c r="CU49" s="1022"/>
      <c r="CV49" s="1023"/>
      <c r="CW49" s="1021"/>
      <c r="CX49" s="1022"/>
      <c r="CY49" s="1022"/>
      <c r="CZ49" s="1022"/>
      <c r="DA49" s="1023"/>
      <c r="DB49" s="1021"/>
      <c r="DC49" s="1022"/>
      <c r="DD49" s="1022"/>
      <c r="DE49" s="1022"/>
      <c r="DF49" s="1023"/>
      <c r="DG49" s="1021"/>
      <c r="DH49" s="1022"/>
      <c r="DI49" s="1022"/>
      <c r="DJ49" s="1022"/>
      <c r="DK49" s="1023"/>
      <c r="DL49" s="1021"/>
      <c r="DM49" s="1022"/>
      <c r="DN49" s="1022"/>
      <c r="DO49" s="1022"/>
      <c r="DP49" s="1023"/>
      <c r="DQ49" s="1021"/>
      <c r="DR49" s="1022"/>
      <c r="DS49" s="1022"/>
      <c r="DT49" s="1022"/>
      <c r="DU49" s="1023"/>
      <c r="DV49" s="1024"/>
      <c r="DW49" s="1025"/>
      <c r="DX49" s="1025"/>
      <c r="DY49" s="1025"/>
      <c r="DZ49" s="1026"/>
      <c r="EA49" s="199"/>
    </row>
    <row r="50" spans="1:131" s="200" customFormat="1" ht="26.25" customHeight="1">
      <c r="A50" s="214">
        <v>23</v>
      </c>
      <c r="B50" s="1011"/>
      <c r="C50" s="1012"/>
      <c r="D50" s="1012"/>
      <c r="E50" s="1012"/>
      <c r="F50" s="1012"/>
      <c r="G50" s="1012"/>
      <c r="H50" s="1012"/>
      <c r="I50" s="1012"/>
      <c r="J50" s="1012"/>
      <c r="K50" s="1012"/>
      <c r="L50" s="1012"/>
      <c r="M50" s="1012"/>
      <c r="N50" s="1012"/>
      <c r="O50" s="1012"/>
      <c r="P50" s="1013"/>
      <c r="Q50" s="1069"/>
      <c r="R50" s="1055"/>
      <c r="S50" s="1055"/>
      <c r="T50" s="1055"/>
      <c r="U50" s="1055"/>
      <c r="V50" s="1055"/>
      <c r="W50" s="1055"/>
      <c r="X50" s="1055"/>
      <c r="Y50" s="1055"/>
      <c r="Z50" s="1055"/>
      <c r="AA50" s="1055"/>
      <c r="AB50" s="1055"/>
      <c r="AC50" s="1055"/>
      <c r="AD50" s="1055"/>
      <c r="AE50" s="1070"/>
      <c r="AF50" s="1051"/>
      <c r="AG50" s="1052"/>
      <c r="AH50" s="1052"/>
      <c r="AI50" s="1052"/>
      <c r="AJ50" s="1053"/>
      <c r="AK50" s="1054"/>
      <c r="AL50" s="1055"/>
      <c r="AM50" s="1055"/>
      <c r="AN50" s="1055"/>
      <c r="AO50" s="1055"/>
      <c r="AP50" s="1055"/>
      <c r="AQ50" s="1055"/>
      <c r="AR50" s="1055"/>
      <c r="AS50" s="1055"/>
      <c r="AT50" s="1055"/>
      <c r="AU50" s="1055"/>
      <c r="AV50" s="1055"/>
      <c r="AW50" s="1055"/>
      <c r="AX50" s="1055"/>
      <c r="AY50" s="1055"/>
      <c r="AZ50" s="1056"/>
      <c r="BA50" s="1056"/>
      <c r="BB50" s="1056"/>
      <c r="BC50" s="1056"/>
      <c r="BD50" s="1056"/>
      <c r="BE50" s="1064"/>
      <c r="BF50" s="1064"/>
      <c r="BG50" s="1064"/>
      <c r="BH50" s="1064"/>
      <c r="BI50" s="1065"/>
      <c r="BJ50" s="205"/>
      <c r="BK50" s="205"/>
      <c r="BL50" s="205"/>
      <c r="BM50" s="205"/>
      <c r="BN50" s="205"/>
      <c r="BO50" s="218"/>
      <c r="BP50" s="218"/>
      <c r="BQ50" s="215">
        <v>44</v>
      </c>
      <c r="BR50" s="216"/>
      <c r="BS50" s="1046"/>
      <c r="BT50" s="1047"/>
      <c r="BU50" s="1047"/>
      <c r="BV50" s="1047"/>
      <c r="BW50" s="1047"/>
      <c r="BX50" s="1047"/>
      <c r="BY50" s="1047"/>
      <c r="BZ50" s="1047"/>
      <c r="CA50" s="1047"/>
      <c r="CB50" s="1047"/>
      <c r="CC50" s="1047"/>
      <c r="CD50" s="1047"/>
      <c r="CE50" s="1047"/>
      <c r="CF50" s="1047"/>
      <c r="CG50" s="1048"/>
      <c r="CH50" s="1021"/>
      <c r="CI50" s="1022"/>
      <c r="CJ50" s="1022"/>
      <c r="CK50" s="1022"/>
      <c r="CL50" s="1023"/>
      <c r="CM50" s="1021"/>
      <c r="CN50" s="1022"/>
      <c r="CO50" s="1022"/>
      <c r="CP50" s="1022"/>
      <c r="CQ50" s="1023"/>
      <c r="CR50" s="1021"/>
      <c r="CS50" s="1022"/>
      <c r="CT50" s="1022"/>
      <c r="CU50" s="1022"/>
      <c r="CV50" s="1023"/>
      <c r="CW50" s="1021"/>
      <c r="CX50" s="1022"/>
      <c r="CY50" s="1022"/>
      <c r="CZ50" s="1022"/>
      <c r="DA50" s="1023"/>
      <c r="DB50" s="1021"/>
      <c r="DC50" s="1022"/>
      <c r="DD50" s="1022"/>
      <c r="DE50" s="1022"/>
      <c r="DF50" s="1023"/>
      <c r="DG50" s="1021"/>
      <c r="DH50" s="1022"/>
      <c r="DI50" s="1022"/>
      <c r="DJ50" s="1022"/>
      <c r="DK50" s="1023"/>
      <c r="DL50" s="1021"/>
      <c r="DM50" s="1022"/>
      <c r="DN50" s="1022"/>
      <c r="DO50" s="1022"/>
      <c r="DP50" s="1023"/>
      <c r="DQ50" s="1021"/>
      <c r="DR50" s="1022"/>
      <c r="DS50" s="1022"/>
      <c r="DT50" s="1022"/>
      <c r="DU50" s="1023"/>
      <c r="DV50" s="1024"/>
      <c r="DW50" s="1025"/>
      <c r="DX50" s="1025"/>
      <c r="DY50" s="1025"/>
      <c r="DZ50" s="1026"/>
      <c r="EA50" s="199"/>
    </row>
    <row r="51" spans="1:131" s="200" customFormat="1" ht="26.25" customHeight="1">
      <c r="A51" s="214">
        <v>24</v>
      </c>
      <c r="B51" s="1011"/>
      <c r="C51" s="1012"/>
      <c r="D51" s="1012"/>
      <c r="E51" s="1012"/>
      <c r="F51" s="1012"/>
      <c r="G51" s="1012"/>
      <c r="H51" s="1012"/>
      <c r="I51" s="1012"/>
      <c r="J51" s="1012"/>
      <c r="K51" s="1012"/>
      <c r="L51" s="1012"/>
      <c r="M51" s="1012"/>
      <c r="N51" s="1012"/>
      <c r="O51" s="1012"/>
      <c r="P51" s="1013"/>
      <c r="Q51" s="1069"/>
      <c r="R51" s="1055"/>
      <c r="S51" s="1055"/>
      <c r="T51" s="1055"/>
      <c r="U51" s="1055"/>
      <c r="V51" s="1055"/>
      <c r="W51" s="1055"/>
      <c r="X51" s="1055"/>
      <c r="Y51" s="1055"/>
      <c r="Z51" s="1055"/>
      <c r="AA51" s="1055"/>
      <c r="AB51" s="1055"/>
      <c r="AC51" s="1055"/>
      <c r="AD51" s="1055"/>
      <c r="AE51" s="1070"/>
      <c r="AF51" s="1051"/>
      <c r="AG51" s="1052"/>
      <c r="AH51" s="1052"/>
      <c r="AI51" s="1052"/>
      <c r="AJ51" s="1053"/>
      <c r="AK51" s="1054"/>
      <c r="AL51" s="1055"/>
      <c r="AM51" s="1055"/>
      <c r="AN51" s="1055"/>
      <c r="AO51" s="1055"/>
      <c r="AP51" s="1055"/>
      <c r="AQ51" s="1055"/>
      <c r="AR51" s="1055"/>
      <c r="AS51" s="1055"/>
      <c r="AT51" s="1055"/>
      <c r="AU51" s="1055"/>
      <c r="AV51" s="1055"/>
      <c r="AW51" s="1055"/>
      <c r="AX51" s="1055"/>
      <c r="AY51" s="1055"/>
      <c r="AZ51" s="1056"/>
      <c r="BA51" s="1056"/>
      <c r="BB51" s="1056"/>
      <c r="BC51" s="1056"/>
      <c r="BD51" s="1056"/>
      <c r="BE51" s="1064"/>
      <c r="BF51" s="1064"/>
      <c r="BG51" s="1064"/>
      <c r="BH51" s="1064"/>
      <c r="BI51" s="1065"/>
      <c r="BJ51" s="205"/>
      <c r="BK51" s="205"/>
      <c r="BL51" s="205"/>
      <c r="BM51" s="205"/>
      <c r="BN51" s="205"/>
      <c r="BO51" s="218"/>
      <c r="BP51" s="218"/>
      <c r="BQ51" s="215">
        <v>45</v>
      </c>
      <c r="BR51" s="216"/>
      <c r="BS51" s="1046"/>
      <c r="BT51" s="1047"/>
      <c r="BU51" s="1047"/>
      <c r="BV51" s="1047"/>
      <c r="BW51" s="1047"/>
      <c r="BX51" s="1047"/>
      <c r="BY51" s="1047"/>
      <c r="BZ51" s="1047"/>
      <c r="CA51" s="1047"/>
      <c r="CB51" s="1047"/>
      <c r="CC51" s="1047"/>
      <c r="CD51" s="1047"/>
      <c r="CE51" s="1047"/>
      <c r="CF51" s="1047"/>
      <c r="CG51" s="1048"/>
      <c r="CH51" s="1021"/>
      <c r="CI51" s="1022"/>
      <c r="CJ51" s="1022"/>
      <c r="CK51" s="1022"/>
      <c r="CL51" s="1023"/>
      <c r="CM51" s="1021"/>
      <c r="CN51" s="1022"/>
      <c r="CO51" s="1022"/>
      <c r="CP51" s="1022"/>
      <c r="CQ51" s="1023"/>
      <c r="CR51" s="1021"/>
      <c r="CS51" s="1022"/>
      <c r="CT51" s="1022"/>
      <c r="CU51" s="1022"/>
      <c r="CV51" s="1023"/>
      <c r="CW51" s="1021"/>
      <c r="CX51" s="1022"/>
      <c r="CY51" s="1022"/>
      <c r="CZ51" s="1022"/>
      <c r="DA51" s="1023"/>
      <c r="DB51" s="1021"/>
      <c r="DC51" s="1022"/>
      <c r="DD51" s="1022"/>
      <c r="DE51" s="1022"/>
      <c r="DF51" s="1023"/>
      <c r="DG51" s="1021"/>
      <c r="DH51" s="1022"/>
      <c r="DI51" s="1022"/>
      <c r="DJ51" s="1022"/>
      <c r="DK51" s="1023"/>
      <c r="DL51" s="1021"/>
      <c r="DM51" s="1022"/>
      <c r="DN51" s="1022"/>
      <c r="DO51" s="1022"/>
      <c r="DP51" s="1023"/>
      <c r="DQ51" s="1021"/>
      <c r="DR51" s="1022"/>
      <c r="DS51" s="1022"/>
      <c r="DT51" s="1022"/>
      <c r="DU51" s="1023"/>
      <c r="DV51" s="1024"/>
      <c r="DW51" s="1025"/>
      <c r="DX51" s="1025"/>
      <c r="DY51" s="1025"/>
      <c r="DZ51" s="1026"/>
      <c r="EA51" s="199"/>
    </row>
    <row r="52" spans="1:131" s="200" customFormat="1" ht="26.25" customHeight="1">
      <c r="A52" s="214">
        <v>25</v>
      </c>
      <c r="B52" s="1011"/>
      <c r="C52" s="1012"/>
      <c r="D52" s="1012"/>
      <c r="E52" s="1012"/>
      <c r="F52" s="1012"/>
      <c r="G52" s="1012"/>
      <c r="H52" s="1012"/>
      <c r="I52" s="1012"/>
      <c r="J52" s="1012"/>
      <c r="K52" s="1012"/>
      <c r="L52" s="1012"/>
      <c r="M52" s="1012"/>
      <c r="N52" s="1012"/>
      <c r="O52" s="1012"/>
      <c r="P52" s="1013"/>
      <c r="Q52" s="1069"/>
      <c r="R52" s="1055"/>
      <c r="S52" s="1055"/>
      <c r="T52" s="1055"/>
      <c r="U52" s="1055"/>
      <c r="V52" s="1055"/>
      <c r="W52" s="1055"/>
      <c r="X52" s="1055"/>
      <c r="Y52" s="1055"/>
      <c r="Z52" s="1055"/>
      <c r="AA52" s="1055"/>
      <c r="AB52" s="1055"/>
      <c r="AC52" s="1055"/>
      <c r="AD52" s="1055"/>
      <c r="AE52" s="1070"/>
      <c r="AF52" s="1051"/>
      <c r="AG52" s="1052"/>
      <c r="AH52" s="1052"/>
      <c r="AI52" s="1052"/>
      <c r="AJ52" s="1053"/>
      <c r="AK52" s="1054"/>
      <c r="AL52" s="1055"/>
      <c r="AM52" s="1055"/>
      <c r="AN52" s="1055"/>
      <c r="AO52" s="1055"/>
      <c r="AP52" s="1055"/>
      <c r="AQ52" s="1055"/>
      <c r="AR52" s="1055"/>
      <c r="AS52" s="1055"/>
      <c r="AT52" s="1055"/>
      <c r="AU52" s="1055"/>
      <c r="AV52" s="1055"/>
      <c r="AW52" s="1055"/>
      <c r="AX52" s="1055"/>
      <c r="AY52" s="1055"/>
      <c r="AZ52" s="1056"/>
      <c r="BA52" s="1056"/>
      <c r="BB52" s="1056"/>
      <c r="BC52" s="1056"/>
      <c r="BD52" s="1056"/>
      <c r="BE52" s="1064"/>
      <c r="BF52" s="1064"/>
      <c r="BG52" s="1064"/>
      <c r="BH52" s="1064"/>
      <c r="BI52" s="1065"/>
      <c r="BJ52" s="205"/>
      <c r="BK52" s="205"/>
      <c r="BL52" s="205"/>
      <c r="BM52" s="205"/>
      <c r="BN52" s="205"/>
      <c r="BO52" s="218"/>
      <c r="BP52" s="218"/>
      <c r="BQ52" s="215">
        <v>46</v>
      </c>
      <c r="BR52" s="216"/>
      <c r="BS52" s="1046"/>
      <c r="BT52" s="1047"/>
      <c r="BU52" s="1047"/>
      <c r="BV52" s="1047"/>
      <c r="BW52" s="1047"/>
      <c r="BX52" s="1047"/>
      <c r="BY52" s="1047"/>
      <c r="BZ52" s="1047"/>
      <c r="CA52" s="1047"/>
      <c r="CB52" s="1047"/>
      <c r="CC52" s="1047"/>
      <c r="CD52" s="1047"/>
      <c r="CE52" s="1047"/>
      <c r="CF52" s="1047"/>
      <c r="CG52" s="1048"/>
      <c r="CH52" s="1021"/>
      <c r="CI52" s="1022"/>
      <c r="CJ52" s="1022"/>
      <c r="CK52" s="1022"/>
      <c r="CL52" s="1023"/>
      <c r="CM52" s="1021"/>
      <c r="CN52" s="1022"/>
      <c r="CO52" s="1022"/>
      <c r="CP52" s="1022"/>
      <c r="CQ52" s="1023"/>
      <c r="CR52" s="1021"/>
      <c r="CS52" s="1022"/>
      <c r="CT52" s="1022"/>
      <c r="CU52" s="1022"/>
      <c r="CV52" s="1023"/>
      <c r="CW52" s="1021"/>
      <c r="CX52" s="1022"/>
      <c r="CY52" s="1022"/>
      <c r="CZ52" s="1022"/>
      <c r="DA52" s="1023"/>
      <c r="DB52" s="1021"/>
      <c r="DC52" s="1022"/>
      <c r="DD52" s="1022"/>
      <c r="DE52" s="1022"/>
      <c r="DF52" s="1023"/>
      <c r="DG52" s="1021"/>
      <c r="DH52" s="1022"/>
      <c r="DI52" s="1022"/>
      <c r="DJ52" s="1022"/>
      <c r="DK52" s="1023"/>
      <c r="DL52" s="1021"/>
      <c r="DM52" s="1022"/>
      <c r="DN52" s="1022"/>
      <c r="DO52" s="1022"/>
      <c r="DP52" s="1023"/>
      <c r="DQ52" s="1021"/>
      <c r="DR52" s="1022"/>
      <c r="DS52" s="1022"/>
      <c r="DT52" s="1022"/>
      <c r="DU52" s="1023"/>
      <c r="DV52" s="1024"/>
      <c r="DW52" s="1025"/>
      <c r="DX52" s="1025"/>
      <c r="DY52" s="1025"/>
      <c r="DZ52" s="1026"/>
      <c r="EA52" s="199"/>
    </row>
    <row r="53" spans="1:131" s="200" customFormat="1" ht="26.25" customHeight="1">
      <c r="A53" s="214">
        <v>26</v>
      </c>
      <c r="B53" s="1011"/>
      <c r="C53" s="1012"/>
      <c r="D53" s="1012"/>
      <c r="E53" s="1012"/>
      <c r="F53" s="1012"/>
      <c r="G53" s="1012"/>
      <c r="H53" s="1012"/>
      <c r="I53" s="1012"/>
      <c r="J53" s="1012"/>
      <c r="K53" s="1012"/>
      <c r="L53" s="1012"/>
      <c r="M53" s="1012"/>
      <c r="N53" s="1012"/>
      <c r="O53" s="1012"/>
      <c r="P53" s="1013"/>
      <c r="Q53" s="1069"/>
      <c r="R53" s="1055"/>
      <c r="S53" s="1055"/>
      <c r="T53" s="1055"/>
      <c r="U53" s="1055"/>
      <c r="V53" s="1055"/>
      <c r="W53" s="1055"/>
      <c r="X53" s="1055"/>
      <c r="Y53" s="1055"/>
      <c r="Z53" s="1055"/>
      <c r="AA53" s="1055"/>
      <c r="AB53" s="1055"/>
      <c r="AC53" s="1055"/>
      <c r="AD53" s="1055"/>
      <c r="AE53" s="1070"/>
      <c r="AF53" s="1051"/>
      <c r="AG53" s="1052"/>
      <c r="AH53" s="1052"/>
      <c r="AI53" s="1052"/>
      <c r="AJ53" s="1053"/>
      <c r="AK53" s="1054"/>
      <c r="AL53" s="1055"/>
      <c r="AM53" s="1055"/>
      <c r="AN53" s="1055"/>
      <c r="AO53" s="1055"/>
      <c r="AP53" s="1055"/>
      <c r="AQ53" s="1055"/>
      <c r="AR53" s="1055"/>
      <c r="AS53" s="1055"/>
      <c r="AT53" s="1055"/>
      <c r="AU53" s="1055"/>
      <c r="AV53" s="1055"/>
      <c r="AW53" s="1055"/>
      <c r="AX53" s="1055"/>
      <c r="AY53" s="1055"/>
      <c r="AZ53" s="1056"/>
      <c r="BA53" s="1056"/>
      <c r="BB53" s="1056"/>
      <c r="BC53" s="1056"/>
      <c r="BD53" s="1056"/>
      <c r="BE53" s="1064"/>
      <c r="BF53" s="1064"/>
      <c r="BG53" s="1064"/>
      <c r="BH53" s="1064"/>
      <c r="BI53" s="1065"/>
      <c r="BJ53" s="205"/>
      <c r="BK53" s="205"/>
      <c r="BL53" s="205"/>
      <c r="BM53" s="205"/>
      <c r="BN53" s="205"/>
      <c r="BO53" s="218"/>
      <c r="BP53" s="218"/>
      <c r="BQ53" s="215">
        <v>47</v>
      </c>
      <c r="BR53" s="216"/>
      <c r="BS53" s="1046"/>
      <c r="BT53" s="1047"/>
      <c r="BU53" s="1047"/>
      <c r="BV53" s="1047"/>
      <c r="BW53" s="1047"/>
      <c r="BX53" s="1047"/>
      <c r="BY53" s="1047"/>
      <c r="BZ53" s="1047"/>
      <c r="CA53" s="1047"/>
      <c r="CB53" s="1047"/>
      <c r="CC53" s="1047"/>
      <c r="CD53" s="1047"/>
      <c r="CE53" s="1047"/>
      <c r="CF53" s="1047"/>
      <c r="CG53" s="1048"/>
      <c r="CH53" s="1021"/>
      <c r="CI53" s="1022"/>
      <c r="CJ53" s="1022"/>
      <c r="CK53" s="1022"/>
      <c r="CL53" s="1023"/>
      <c r="CM53" s="1021"/>
      <c r="CN53" s="1022"/>
      <c r="CO53" s="1022"/>
      <c r="CP53" s="1022"/>
      <c r="CQ53" s="1023"/>
      <c r="CR53" s="1021"/>
      <c r="CS53" s="1022"/>
      <c r="CT53" s="1022"/>
      <c r="CU53" s="1022"/>
      <c r="CV53" s="1023"/>
      <c r="CW53" s="1021"/>
      <c r="CX53" s="1022"/>
      <c r="CY53" s="1022"/>
      <c r="CZ53" s="1022"/>
      <c r="DA53" s="1023"/>
      <c r="DB53" s="1021"/>
      <c r="DC53" s="1022"/>
      <c r="DD53" s="1022"/>
      <c r="DE53" s="1022"/>
      <c r="DF53" s="1023"/>
      <c r="DG53" s="1021"/>
      <c r="DH53" s="1022"/>
      <c r="DI53" s="1022"/>
      <c r="DJ53" s="1022"/>
      <c r="DK53" s="1023"/>
      <c r="DL53" s="1021"/>
      <c r="DM53" s="1022"/>
      <c r="DN53" s="1022"/>
      <c r="DO53" s="1022"/>
      <c r="DP53" s="1023"/>
      <c r="DQ53" s="1021"/>
      <c r="DR53" s="1022"/>
      <c r="DS53" s="1022"/>
      <c r="DT53" s="1022"/>
      <c r="DU53" s="1023"/>
      <c r="DV53" s="1024"/>
      <c r="DW53" s="1025"/>
      <c r="DX53" s="1025"/>
      <c r="DY53" s="1025"/>
      <c r="DZ53" s="1026"/>
      <c r="EA53" s="199"/>
    </row>
    <row r="54" spans="1:131" s="200" customFormat="1" ht="26.25" customHeight="1">
      <c r="A54" s="214">
        <v>27</v>
      </c>
      <c r="B54" s="1011"/>
      <c r="C54" s="1012"/>
      <c r="D54" s="1012"/>
      <c r="E54" s="1012"/>
      <c r="F54" s="1012"/>
      <c r="G54" s="1012"/>
      <c r="H54" s="1012"/>
      <c r="I54" s="1012"/>
      <c r="J54" s="1012"/>
      <c r="K54" s="1012"/>
      <c r="L54" s="1012"/>
      <c r="M54" s="1012"/>
      <c r="N54" s="1012"/>
      <c r="O54" s="1012"/>
      <c r="P54" s="1013"/>
      <c r="Q54" s="1069"/>
      <c r="R54" s="1055"/>
      <c r="S54" s="1055"/>
      <c r="T54" s="1055"/>
      <c r="U54" s="1055"/>
      <c r="V54" s="1055"/>
      <c r="W54" s="1055"/>
      <c r="X54" s="1055"/>
      <c r="Y54" s="1055"/>
      <c r="Z54" s="1055"/>
      <c r="AA54" s="1055"/>
      <c r="AB54" s="1055"/>
      <c r="AC54" s="1055"/>
      <c r="AD54" s="1055"/>
      <c r="AE54" s="1070"/>
      <c r="AF54" s="1051"/>
      <c r="AG54" s="1052"/>
      <c r="AH54" s="1052"/>
      <c r="AI54" s="1052"/>
      <c r="AJ54" s="1053"/>
      <c r="AK54" s="1054"/>
      <c r="AL54" s="1055"/>
      <c r="AM54" s="1055"/>
      <c r="AN54" s="1055"/>
      <c r="AO54" s="1055"/>
      <c r="AP54" s="1055"/>
      <c r="AQ54" s="1055"/>
      <c r="AR54" s="1055"/>
      <c r="AS54" s="1055"/>
      <c r="AT54" s="1055"/>
      <c r="AU54" s="1055"/>
      <c r="AV54" s="1055"/>
      <c r="AW54" s="1055"/>
      <c r="AX54" s="1055"/>
      <c r="AY54" s="1055"/>
      <c r="AZ54" s="1056"/>
      <c r="BA54" s="1056"/>
      <c r="BB54" s="1056"/>
      <c r="BC54" s="1056"/>
      <c r="BD54" s="1056"/>
      <c r="BE54" s="1064"/>
      <c r="BF54" s="1064"/>
      <c r="BG54" s="1064"/>
      <c r="BH54" s="1064"/>
      <c r="BI54" s="1065"/>
      <c r="BJ54" s="205"/>
      <c r="BK54" s="205"/>
      <c r="BL54" s="205"/>
      <c r="BM54" s="205"/>
      <c r="BN54" s="205"/>
      <c r="BO54" s="218"/>
      <c r="BP54" s="218"/>
      <c r="BQ54" s="215">
        <v>48</v>
      </c>
      <c r="BR54" s="216"/>
      <c r="BS54" s="1046"/>
      <c r="BT54" s="1047"/>
      <c r="BU54" s="1047"/>
      <c r="BV54" s="1047"/>
      <c r="BW54" s="1047"/>
      <c r="BX54" s="1047"/>
      <c r="BY54" s="1047"/>
      <c r="BZ54" s="1047"/>
      <c r="CA54" s="1047"/>
      <c r="CB54" s="1047"/>
      <c r="CC54" s="1047"/>
      <c r="CD54" s="1047"/>
      <c r="CE54" s="1047"/>
      <c r="CF54" s="1047"/>
      <c r="CG54" s="1048"/>
      <c r="CH54" s="1021"/>
      <c r="CI54" s="1022"/>
      <c r="CJ54" s="1022"/>
      <c r="CK54" s="1022"/>
      <c r="CL54" s="1023"/>
      <c r="CM54" s="1021"/>
      <c r="CN54" s="1022"/>
      <c r="CO54" s="1022"/>
      <c r="CP54" s="1022"/>
      <c r="CQ54" s="1023"/>
      <c r="CR54" s="1021"/>
      <c r="CS54" s="1022"/>
      <c r="CT54" s="1022"/>
      <c r="CU54" s="1022"/>
      <c r="CV54" s="1023"/>
      <c r="CW54" s="1021"/>
      <c r="CX54" s="1022"/>
      <c r="CY54" s="1022"/>
      <c r="CZ54" s="1022"/>
      <c r="DA54" s="1023"/>
      <c r="DB54" s="1021"/>
      <c r="DC54" s="1022"/>
      <c r="DD54" s="1022"/>
      <c r="DE54" s="1022"/>
      <c r="DF54" s="1023"/>
      <c r="DG54" s="1021"/>
      <c r="DH54" s="1022"/>
      <c r="DI54" s="1022"/>
      <c r="DJ54" s="1022"/>
      <c r="DK54" s="1023"/>
      <c r="DL54" s="1021"/>
      <c r="DM54" s="1022"/>
      <c r="DN54" s="1022"/>
      <c r="DO54" s="1022"/>
      <c r="DP54" s="1023"/>
      <c r="DQ54" s="1021"/>
      <c r="DR54" s="1022"/>
      <c r="DS54" s="1022"/>
      <c r="DT54" s="1022"/>
      <c r="DU54" s="1023"/>
      <c r="DV54" s="1024"/>
      <c r="DW54" s="1025"/>
      <c r="DX54" s="1025"/>
      <c r="DY54" s="1025"/>
      <c r="DZ54" s="1026"/>
      <c r="EA54" s="199"/>
    </row>
    <row r="55" spans="1:131" s="200" customFormat="1" ht="26.25" customHeight="1">
      <c r="A55" s="214">
        <v>28</v>
      </c>
      <c r="B55" s="1011"/>
      <c r="C55" s="1012"/>
      <c r="D55" s="1012"/>
      <c r="E55" s="1012"/>
      <c r="F55" s="1012"/>
      <c r="G55" s="1012"/>
      <c r="H55" s="1012"/>
      <c r="I55" s="1012"/>
      <c r="J55" s="1012"/>
      <c r="K55" s="1012"/>
      <c r="L55" s="1012"/>
      <c r="M55" s="1012"/>
      <c r="N55" s="1012"/>
      <c r="O55" s="1012"/>
      <c r="P55" s="1013"/>
      <c r="Q55" s="1069"/>
      <c r="R55" s="1055"/>
      <c r="S55" s="1055"/>
      <c r="T55" s="1055"/>
      <c r="U55" s="1055"/>
      <c r="V55" s="1055"/>
      <c r="W55" s="1055"/>
      <c r="X55" s="1055"/>
      <c r="Y55" s="1055"/>
      <c r="Z55" s="1055"/>
      <c r="AA55" s="1055"/>
      <c r="AB55" s="1055"/>
      <c r="AC55" s="1055"/>
      <c r="AD55" s="1055"/>
      <c r="AE55" s="1070"/>
      <c r="AF55" s="1051"/>
      <c r="AG55" s="1052"/>
      <c r="AH55" s="1052"/>
      <c r="AI55" s="1052"/>
      <c r="AJ55" s="1053"/>
      <c r="AK55" s="1054"/>
      <c r="AL55" s="1055"/>
      <c r="AM55" s="1055"/>
      <c r="AN55" s="1055"/>
      <c r="AO55" s="1055"/>
      <c r="AP55" s="1055"/>
      <c r="AQ55" s="1055"/>
      <c r="AR55" s="1055"/>
      <c r="AS55" s="1055"/>
      <c r="AT55" s="1055"/>
      <c r="AU55" s="1055"/>
      <c r="AV55" s="1055"/>
      <c r="AW55" s="1055"/>
      <c r="AX55" s="1055"/>
      <c r="AY55" s="1055"/>
      <c r="AZ55" s="1056"/>
      <c r="BA55" s="1056"/>
      <c r="BB55" s="1056"/>
      <c r="BC55" s="1056"/>
      <c r="BD55" s="1056"/>
      <c r="BE55" s="1064"/>
      <c r="BF55" s="1064"/>
      <c r="BG55" s="1064"/>
      <c r="BH55" s="1064"/>
      <c r="BI55" s="1065"/>
      <c r="BJ55" s="205"/>
      <c r="BK55" s="205"/>
      <c r="BL55" s="205"/>
      <c r="BM55" s="205"/>
      <c r="BN55" s="205"/>
      <c r="BO55" s="218"/>
      <c r="BP55" s="218"/>
      <c r="BQ55" s="215">
        <v>49</v>
      </c>
      <c r="BR55" s="216"/>
      <c r="BS55" s="1046"/>
      <c r="BT55" s="1047"/>
      <c r="BU55" s="1047"/>
      <c r="BV55" s="1047"/>
      <c r="BW55" s="1047"/>
      <c r="BX55" s="1047"/>
      <c r="BY55" s="1047"/>
      <c r="BZ55" s="1047"/>
      <c r="CA55" s="1047"/>
      <c r="CB55" s="1047"/>
      <c r="CC55" s="1047"/>
      <c r="CD55" s="1047"/>
      <c r="CE55" s="1047"/>
      <c r="CF55" s="1047"/>
      <c r="CG55" s="1048"/>
      <c r="CH55" s="1021"/>
      <c r="CI55" s="1022"/>
      <c r="CJ55" s="1022"/>
      <c r="CK55" s="1022"/>
      <c r="CL55" s="1023"/>
      <c r="CM55" s="1021"/>
      <c r="CN55" s="1022"/>
      <c r="CO55" s="1022"/>
      <c r="CP55" s="1022"/>
      <c r="CQ55" s="1023"/>
      <c r="CR55" s="1021"/>
      <c r="CS55" s="1022"/>
      <c r="CT55" s="1022"/>
      <c r="CU55" s="1022"/>
      <c r="CV55" s="1023"/>
      <c r="CW55" s="1021"/>
      <c r="CX55" s="1022"/>
      <c r="CY55" s="1022"/>
      <c r="CZ55" s="1022"/>
      <c r="DA55" s="1023"/>
      <c r="DB55" s="1021"/>
      <c r="DC55" s="1022"/>
      <c r="DD55" s="1022"/>
      <c r="DE55" s="1022"/>
      <c r="DF55" s="1023"/>
      <c r="DG55" s="1021"/>
      <c r="DH55" s="1022"/>
      <c r="DI55" s="1022"/>
      <c r="DJ55" s="1022"/>
      <c r="DK55" s="1023"/>
      <c r="DL55" s="1021"/>
      <c r="DM55" s="1022"/>
      <c r="DN55" s="1022"/>
      <c r="DO55" s="1022"/>
      <c r="DP55" s="1023"/>
      <c r="DQ55" s="1021"/>
      <c r="DR55" s="1022"/>
      <c r="DS55" s="1022"/>
      <c r="DT55" s="1022"/>
      <c r="DU55" s="1023"/>
      <c r="DV55" s="1024"/>
      <c r="DW55" s="1025"/>
      <c r="DX55" s="1025"/>
      <c r="DY55" s="1025"/>
      <c r="DZ55" s="1026"/>
      <c r="EA55" s="199"/>
    </row>
    <row r="56" spans="1:131" s="200" customFormat="1" ht="26.25" customHeight="1">
      <c r="A56" s="214">
        <v>29</v>
      </c>
      <c r="B56" s="1011"/>
      <c r="C56" s="1012"/>
      <c r="D56" s="1012"/>
      <c r="E56" s="1012"/>
      <c r="F56" s="1012"/>
      <c r="G56" s="1012"/>
      <c r="H56" s="1012"/>
      <c r="I56" s="1012"/>
      <c r="J56" s="1012"/>
      <c r="K56" s="1012"/>
      <c r="L56" s="1012"/>
      <c r="M56" s="1012"/>
      <c r="N56" s="1012"/>
      <c r="O56" s="1012"/>
      <c r="P56" s="1013"/>
      <c r="Q56" s="1069"/>
      <c r="R56" s="1055"/>
      <c r="S56" s="1055"/>
      <c r="T56" s="1055"/>
      <c r="U56" s="1055"/>
      <c r="V56" s="1055"/>
      <c r="W56" s="1055"/>
      <c r="X56" s="1055"/>
      <c r="Y56" s="1055"/>
      <c r="Z56" s="1055"/>
      <c r="AA56" s="1055"/>
      <c r="AB56" s="1055"/>
      <c r="AC56" s="1055"/>
      <c r="AD56" s="1055"/>
      <c r="AE56" s="1070"/>
      <c r="AF56" s="1051"/>
      <c r="AG56" s="1052"/>
      <c r="AH56" s="1052"/>
      <c r="AI56" s="1052"/>
      <c r="AJ56" s="1053"/>
      <c r="AK56" s="1054"/>
      <c r="AL56" s="1055"/>
      <c r="AM56" s="1055"/>
      <c r="AN56" s="1055"/>
      <c r="AO56" s="1055"/>
      <c r="AP56" s="1055"/>
      <c r="AQ56" s="1055"/>
      <c r="AR56" s="1055"/>
      <c r="AS56" s="1055"/>
      <c r="AT56" s="1055"/>
      <c r="AU56" s="1055"/>
      <c r="AV56" s="1055"/>
      <c r="AW56" s="1055"/>
      <c r="AX56" s="1055"/>
      <c r="AY56" s="1055"/>
      <c r="AZ56" s="1056"/>
      <c r="BA56" s="1056"/>
      <c r="BB56" s="1056"/>
      <c r="BC56" s="1056"/>
      <c r="BD56" s="1056"/>
      <c r="BE56" s="1064"/>
      <c r="BF56" s="1064"/>
      <c r="BG56" s="1064"/>
      <c r="BH56" s="1064"/>
      <c r="BI56" s="1065"/>
      <c r="BJ56" s="205"/>
      <c r="BK56" s="205"/>
      <c r="BL56" s="205"/>
      <c r="BM56" s="205"/>
      <c r="BN56" s="205"/>
      <c r="BO56" s="218"/>
      <c r="BP56" s="218"/>
      <c r="BQ56" s="215">
        <v>50</v>
      </c>
      <c r="BR56" s="216"/>
      <c r="BS56" s="1046"/>
      <c r="BT56" s="1047"/>
      <c r="BU56" s="1047"/>
      <c r="BV56" s="1047"/>
      <c r="BW56" s="1047"/>
      <c r="BX56" s="1047"/>
      <c r="BY56" s="1047"/>
      <c r="BZ56" s="1047"/>
      <c r="CA56" s="1047"/>
      <c r="CB56" s="1047"/>
      <c r="CC56" s="1047"/>
      <c r="CD56" s="1047"/>
      <c r="CE56" s="1047"/>
      <c r="CF56" s="1047"/>
      <c r="CG56" s="1048"/>
      <c r="CH56" s="1021"/>
      <c r="CI56" s="1022"/>
      <c r="CJ56" s="1022"/>
      <c r="CK56" s="1022"/>
      <c r="CL56" s="1023"/>
      <c r="CM56" s="1021"/>
      <c r="CN56" s="1022"/>
      <c r="CO56" s="1022"/>
      <c r="CP56" s="1022"/>
      <c r="CQ56" s="1023"/>
      <c r="CR56" s="1021"/>
      <c r="CS56" s="1022"/>
      <c r="CT56" s="1022"/>
      <c r="CU56" s="1022"/>
      <c r="CV56" s="1023"/>
      <c r="CW56" s="1021"/>
      <c r="CX56" s="1022"/>
      <c r="CY56" s="1022"/>
      <c r="CZ56" s="1022"/>
      <c r="DA56" s="1023"/>
      <c r="DB56" s="1021"/>
      <c r="DC56" s="1022"/>
      <c r="DD56" s="1022"/>
      <c r="DE56" s="1022"/>
      <c r="DF56" s="1023"/>
      <c r="DG56" s="1021"/>
      <c r="DH56" s="1022"/>
      <c r="DI56" s="1022"/>
      <c r="DJ56" s="1022"/>
      <c r="DK56" s="1023"/>
      <c r="DL56" s="1021"/>
      <c r="DM56" s="1022"/>
      <c r="DN56" s="1022"/>
      <c r="DO56" s="1022"/>
      <c r="DP56" s="1023"/>
      <c r="DQ56" s="1021"/>
      <c r="DR56" s="1022"/>
      <c r="DS56" s="1022"/>
      <c r="DT56" s="1022"/>
      <c r="DU56" s="1023"/>
      <c r="DV56" s="1024"/>
      <c r="DW56" s="1025"/>
      <c r="DX56" s="1025"/>
      <c r="DY56" s="1025"/>
      <c r="DZ56" s="1026"/>
      <c r="EA56" s="199"/>
    </row>
    <row r="57" spans="1:131" s="200" customFormat="1" ht="26.25" customHeight="1">
      <c r="A57" s="214">
        <v>30</v>
      </c>
      <c r="B57" s="1011"/>
      <c r="C57" s="1012"/>
      <c r="D57" s="1012"/>
      <c r="E57" s="1012"/>
      <c r="F57" s="1012"/>
      <c r="G57" s="1012"/>
      <c r="H57" s="1012"/>
      <c r="I57" s="1012"/>
      <c r="J57" s="1012"/>
      <c r="K57" s="1012"/>
      <c r="L57" s="1012"/>
      <c r="M57" s="1012"/>
      <c r="N57" s="1012"/>
      <c r="O57" s="1012"/>
      <c r="P57" s="1013"/>
      <c r="Q57" s="1069"/>
      <c r="R57" s="1055"/>
      <c r="S57" s="1055"/>
      <c r="T57" s="1055"/>
      <c r="U57" s="1055"/>
      <c r="V57" s="1055"/>
      <c r="W57" s="1055"/>
      <c r="X57" s="1055"/>
      <c r="Y57" s="1055"/>
      <c r="Z57" s="1055"/>
      <c r="AA57" s="1055"/>
      <c r="AB57" s="1055"/>
      <c r="AC57" s="1055"/>
      <c r="AD57" s="1055"/>
      <c r="AE57" s="1070"/>
      <c r="AF57" s="1051"/>
      <c r="AG57" s="1052"/>
      <c r="AH57" s="1052"/>
      <c r="AI57" s="1052"/>
      <c r="AJ57" s="1053"/>
      <c r="AK57" s="1054"/>
      <c r="AL57" s="1055"/>
      <c r="AM57" s="1055"/>
      <c r="AN57" s="1055"/>
      <c r="AO57" s="1055"/>
      <c r="AP57" s="1055"/>
      <c r="AQ57" s="1055"/>
      <c r="AR57" s="1055"/>
      <c r="AS57" s="1055"/>
      <c r="AT57" s="1055"/>
      <c r="AU57" s="1055"/>
      <c r="AV57" s="1055"/>
      <c r="AW57" s="1055"/>
      <c r="AX57" s="1055"/>
      <c r="AY57" s="1055"/>
      <c r="AZ57" s="1056"/>
      <c r="BA57" s="1056"/>
      <c r="BB57" s="1056"/>
      <c r="BC57" s="1056"/>
      <c r="BD57" s="1056"/>
      <c r="BE57" s="1064"/>
      <c r="BF57" s="1064"/>
      <c r="BG57" s="1064"/>
      <c r="BH57" s="1064"/>
      <c r="BI57" s="1065"/>
      <c r="BJ57" s="205"/>
      <c r="BK57" s="205"/>
      <c r="BL57" s="205"/>
      <c r="BM57" s="205"/>
      <c r="BN57" s="205"/>
      <c r="BO57" s="218"/>
      <c r="BP57" s="218"/>
      <c r="BQ57" s="215">
        <v>51</v>
      </c>
      <c r="BR57" s="216"/>
      <c r="BS57" s="1046"/>
      <c r="BT57" s="1047"/>
      <c r="BU57" s="1047"/>
      <c r="BV57" s="1047"/>
      <c r="BW57" s="1047"/>
      <c r="BX57" s="1047"/>
      <c r="BY57" s="1047"/>
      <c r="BZ57" s="1047"/>
      <c r="CA57" s="1047"/>
      <c r="CB57" s="1047"/>
      <c r="CC57" s="1047"/>
      <c r="CD57" s="1047"/>
      <c r="CE57" s="1047"/>
      <c r="CF57" s="1047"/>
      <c r="CG57" s="1048"/>
      <c r="CH57" s="1021"/>
      <c r="CI57" s="1022"/>
      <c r="CJ57" s="1022"/>
      <c r="CK57" s="1022"/>
      <c r="CL57" s="1023"/>
      <c r="CM57" s="1021"/>
      <c r="CN57" s="1022"/>
      <c r="CO57" s="1022"/>
      <c r="CP57" s="1022"/>
      <c r="CQ57" s="1023"/>
      <c r="CR57" s="1021"/>
      <c r="CS57" s="1022"/>
      <c r="CT57" s="1022"/>
      <c r="CU57" s="1022"/>
      <c r="CV57" s="1023"/>
      <c r="CW57" s="1021"/>
      <c r="CX57" s="1022"/>
      <c r="CY57" s="1022"/>
      <c r="CZ57" s="1022"/>
      <c r="DA57" s="1023"/>
      <c r="DB57" s="1021"/>
      <c r="DC57" s="1022"/>
      <c r="DD57" s="1022"/>
      <c r="DE57" s="1022"/>
      <c r="DF57" s="1023"/>
      <c r="DG57" s="1021"/>
      <c r="DH57" s="1022"/>
      <c r="DI57" s="1022"/>
      <c r="DJ57" s="1022"/>
      <c r="DK57" s="1023"/>
      <c r="DL57" s="1021"/>
      <c r="DM57" s="1022"/>
      <c r="DN57" s="1022"/>
      <c r="DO57" s="1022"/>
      <c r="DP57" s="1023"/>
      <c r="DQ57" s="1021"/>
      <c r="DR57" s="1022"/>
      <c r="DS57" s="1022"/>
      <c r="DT57" s="1022"/>
      <c r="DU57" s="1023"/>
      <c r="DV57" s="1024"/>
      <c r="DW57" s="1025"/>
      <c r="DX57" s="1025"/>
      <c r="DY57" s="1025"/>
      <c r="DZ57" s="1026"/>
      <c r="EA57" s="199"/>
    </row>
    <row r="58" spans="1:131" s="200" customFormat="1" ht="26.25" customHeight="1">
      <c r="A58" s="214">
        <v>31</v>
      </c>
      <c r="B58" s="1011"/>
      <c r="C58" s="1012"/>
      <c r="D58" s="1012"/>
      <c r="E58" s="1012"/>
      <c r="F58" s="1012"/>
      <c r="G58" s="1012"/>
      <c r="H58" s="1012"/>
      <c r="I58" s="1012"/>
      <c r="J58" s="1012"/>
      <c r="K58" s="1012"/>
      <c r="L58" s="1012"/>
      <c r="M58" s="1012"/>
      <c r="N58" s="1012"/>
      <c r="O58" s="1012"/>
      <c r="P58" s="1013"/>
      <c r="Q58" s="1069"/>
      <c r="R58" s="1055"/>
      <c r="S58" s="1055"/>
      <c r="T58" s="1055"/>
      <c r="U58" s="1055"/>
      <c r="V58" s="1055"/>
      <c r="W58" s="1055"/>
      <c r="X58" s="1055"/>
      <c r="Y58" s="1055"/>
      <c r="Z58" s="1055"/>
      <c r="AA58" s="1055"/>
      <c r="AB58" s="1055"/>
      <c r="AC58" s="1055"/>
      <c r="AD58" s="1055"/>
      <c r="AE58" s="1070"/>
      <c r="AF58" s="1051"/>
      <c r="AG58" s="1052"/>
      <c r="AH58" s="1052"/>
      <c r="AI58" s="1052"/>
      <c r="AJ58" s="1053"/>
      <c r="AK58" s="1054"/>
      <c r="AL58" s="1055"/>
      <c r="AM58" s="1055"/>
      <c r="AN58" s="1055"/>
      <c r="AO58" s="1055"/>
      <c r="AP58" s="1055"/>
      <c r="AQ58" s="1055"/>
      <c r="AR58" s="1055"/>
      <c r="AS58" s="1055"/>
      <c r="AT58" s="1055"/>
      <c r="AU58" s="1055"/>
      <c r="AV58" s="1055"/>
      <c r="AW58" s="1055"/>
      <c r="AX58" s="1055"/>
      <c r="AY58" s="1055"/>
      <c r="AZ58" s="1056"/>
      <c r="BA58" s="1056"/>
      <c r="BB58" s="1056"/>
      <c r="BC58" s="1056"/>
      <c r="BD58" s="1056"/>
      <c r="BE58" s="1064"/>
      <c r="BF58" s="1064"/>
      <c r="BG58" s="1064"/>
      <c r="BH58" s="1064"/>
      <c r="BI58" s="1065"/>
      <c r="BJ58" s="205"/>
      <c r="BK58" s="205"/>
      <c r="BL58" s="205"/>
      <c r="BM58" s="205"/>
      <c r="BN58" s="205"/>
      <c r="BO58" s="218"/>
      <c r="BP58" s="218"/>
      <c r="BQ58" s="215">
        <v>52</v>
      </c>
      <c r="BR58" s="216"/>
      <c r="BS58" s="1046"/>
      <c r="BT58" s="1047"/>
      <c r="BU58" s="1047"/>
      <c r="BV58" s="1047"/>
      <c r="BW58" s="1047"/>
      <c r="BX58" s="1047"/>
      <c r="BY58" s="1047"/>
      <c r="BZ58" s="1047"/>
      <c r="CA58" s="1047"/>
      <c r="CB58" s="1047"/>
      <c r="CC58" s="1047"/>
      <c r="CD58" s="1047"/>
      <c r="CE58" s="1047"/>
      <c r="CF58" s="1047"/>
      <c r="CG58" s="1048"/>
      <c r="CH58" s="1021"/>
      <c r="CI58" s="1022"/>
      <c r="CJ58" s="1022"/>
      <c r="CK58" s="1022"/>
      <c r="CL58" s="1023"/>
      <c r="CM58" s="1021"/>
      <c r="CN58" s="1022"/>
      <c r="CO58" s="1022"/>
      <c r="CP58" s="1022"/>
      <c r="CQ58" s="1023"/>
      <c r="CR58" s="1021"/>
      <c r="CS58" s="1022"/>
      <c r="CT58" s="1022"/>
      <c r="CU58" s="1022"/>
      <c r="CV58" s="1023"/>
      <c r="CW58" s="1021"/>
      <c r="CX58" s="1022"/>
      <c r="CY58" s="1022"/>
      <c r="CZ58" s="1022"/>
      <c r="DA58" s="1023"/>
      <c r="DB58" s="1021"/>
      <c r="DC58" s="1022"/>
      <c r="DD58" s="1022"/>
      <c r="DE58" s="1022"/>
      <c r="DF58" s="1023"/>
      <c r="DG58" s="1021"/>
      <c r="DH58" s="1022"/>
      <c r="DI58" s="1022"/>
      <c r="DJ58" s="1022"/>
      <c r="DK58" s="1023"/>
      <c r="DL58" s="1021"/>
      <c r="DM58" s="1022"/>
      <c r="DN58" s="1022"/>
      <c r="DO58" s="1022"/>
      <c r="DP58" s="1023"/>
      <c r="DQ58" s="1021"/>
      <c r="DR58" s="1022"/>
      <c r="DS58" s="1022"/>
      <c r="DT58" s="1022"/>
      <c r="DU58" s="1023"/>
      <c r="DV58" s="1024"/>
      <c r="DW58" s="1025"/>
      <c r="DX58" s="1025"/>
      <c r="DY58" s="1025"/>
      <c r="DZ58" s="1026"/>
      <c r="EA58" s="199"/>
    </row>
    <row r="59" spans="1:131" s="200" customFormat="1" ht="26.25" customHeight="1">
      <c r="A59" s="214">
        <v>32</v>
      </c>
      <c r="B59" s="1011"/>
      <c r="C59" s="1012"/>
      <c r="D59" s="1012"/>
      <c r="E59" s="1012"/>
      <c r="F59" s="1012"/>
      <c r="G59" s="1012"/>
      <c r="H59" s="1012"/>
      <c r="I59" s="1012"/>
      <c r="J59" s="1012"/>
      <c r="K59" s="1012"/>
      <c r="L59" s="1012"/>
      <c r="M59" s="1012"/>
      <c r="N59" s="1012"/>
      <c r="O59" s="1012"/>
      <c r="P59" s="1013"/>
      <c r="Q59" s="1069"/>
      <c r="R59" s="1055"/>
      <c r="S59" s="1055"/>
      <c r="T59" s="1055"/>
      <c r="U59" s="1055"/>
      <c r="V59" s="1055"/>
      <c r="W59" s="1055"/>
      <c r="X59" s="1055"/>
      <c r="Y59" s="1055"/>
      <c r="Z59" s="1055"/>
      <c r="AA59" s="1055"/>
      <c r="AB59" s="1055"/>
      <c r="AC59" s="1055"/>
      <c r="AD59" s="1055"/>
      <c r="AE59" s="1070"/>
      <c r="AF59" s="1051"/>
      <c r="AG59" s="1052"/>
      <c r="AH59" s="1052"/>
      <c r="AI59" s="1052"/>
      <c r="AJ59" s="1053"/>
      <c r="AK59" s="1054"/>
      <c r="AL59" s="1055"/>
      <c r="AM59" s="1055"/>
      <c r="AN59" s="1055"/>
      <c r="AO59" s="1055"/>
      <c r="AP59" s="1055"/>
      <c r="AQ59" s="1055"/>
      <c r="AR59" s="1055"/>
      <c r="AS59" s="1055"/>
      <c r="AT59" s="1055"/>
      <c r="AU59" s="1055"/>
      <c r="AV59" s="1055"/>
      <c r="AW59" s="1055"/>
      <c r="AX59" s="1055"/>
      <c r="AY59" s="1055"/>
      <c r="AZ59" s="1056"/>
      <c r="BA59" s="1056"/>
      <c r="BB59" s="1056"/>
      <c r="BC59" s="1056"/>
      <c r="BD59" s="1056"/>
      <c r="BE59" s="1064"/>
      <c r="BF59" s="1064"/>
      <c r="BG59" s="1064"/>
      <c r="BH59" s="1064"/>
      <c r="BI59" s="1065"/>
      <c r="BJ59" s="205"/>
      <c r="BK59" s="205"/>
      <c r="BL59" s="205"/>
      <c r="BM59" s="205"/>
      <c r="BN59" s="205"/>
      <c r="BO59" s="218"/>
      <c r="BP59" s="218"/>
      <c r="BQ59" s="215">
        <v>53</v>
      </c>
      <c r="BR59" s="216"/>
      <c r="BS59" s="1046"/>
      <c r="BT59" s="1047"/>
      <c r="BU59" s="1047"/>
      <c r="BV59" s="1047"/>
      <c r="BW59" s="1047"/>
      <c r="BX59" s="1047"/>
      <c r="BY59" s="1047"/>
      <c r="BZ59" s="1047"/>
      <c r="CA59" s="1047"/>
      <c r="CB59" s="1047"/>
      <c r="CC59" s="1047"/>
      <c r="CD59" s="1047"/>
      <c r="CE59" s="1047"/>
      <c r="CF59" s="1047"/>
      <c r="CG59" s="1048"/>
      <c r="CH59" s="1021"/>
      <c r="CI59" s="1022"/>
      <c r="CJ59" s="1022"/>
      <c r="CK59" s="1022"/>
      <c r="CL59" s="1023"/>
      <c r="CM59" s="1021"/>
      <c r="CN59" s="1022"/>
      <c r="CO59" s="1022"/>
      <c r="CP59" s="1022"/>
      <c r="CQ59" s="1023"/>
      <c r="CR59" s="1021"/>
      <c r="CS59" s="1022"/>
      <c r="CT59" s="1022"/>
      <c r="CU59" s="1022"/>
      <c r="CV59" s="1023"/>
      <c r="CW59" s="1021"/>
      <c r="CX59" s="1022"/>
      <c r="CY59" s="1022"/>
      <c r="CZ59" s="1022"/>
      <c r="DA59" s="1023"/>
      <c r="DB59" s="1021"/>
      <c r="DC59" s="1022"/>
      <c r="DD59" s="1022"/>
      <c r="DE59" s="1022"/>
      <c r="DF59" s="1023"/>
      <c r="DG59" s="1021"/>
      <c r="DH59" s="1022"/>
      <c r="DI59" s="1022"/>
      <c r="DJ59" s="1022"/>
      <c r="DK59" s="1023"/>
      <c r="DL59" s="1021"/>
      <c r="DM59" s="1022"/>
      <c r="DN59" s="1022"/>
      <c r="DO59" s="1022"/>
      <c r="DP59" s="1023"/>
      <c r="DQ59" s="1021"/>
      <c r="DR59" s="1022"/>
      <c r="DS59" s="1022"/>
      <c r="DT59" s="1022"/>
      <c r="DU59" s="1023"/>
      <c r="DV59" s="1024"/>
      <c r="DW59" s="1025"/>
      <c r="DX59" s="1025"/>
      <c r="DY59" s="1025"/>
      <c r="DZ59" s="1026"/>
      <c r="EA59" s="199"/>
    </row>
    <row r="60" spans="1:131" s="200" customFormat="1" ht="26.25" customHeight="1">
      <c r="A60" s="214">
        <v>33</v>
      </c>
      <c r="B60" s="1011"/>
      <c r="C60" s="1012"/>
      <c r="D60" s="1012"/>
      <c r="E60" s="1012"/>
      <c r="F60" s="1012"/>
      <c r="G60" s="1012"/>
      <c r="H60" s="1012"/>
      <c r="I60" s="1012"/>
      <c r="J60" s="1012"/>
      <c r="K60" s="1012"/>
      <c r="L60" s="1012"/>
      <c r="M60" s="1012"/>
      <c r="N60" s="1012"/>
      <c r="O60" s="1012"/>
      <c r="P60" s="1013"/>
      <c r="Q60" s="1069"/>
      <c r="R60" s="1055"/>
      <c r="S60" s="1055"/>
      <c r="T60" s="1055"/>
      <c r="U60" s="1055"/>
      <c r="V60" s="1055"/>
      <c r="W60" s="1055"/>
      <c r="X60" s="1055"/>
      <c r="Y60" s="1055"/>
      <c r="Z60" s="1055"/>
      <c r="AA60" s="1055"/>
      <c r="AB60" s="1055"/>
      <c r="AC60" s="1055"/>
      <c r="AD60" s="1055"/>
      <c r="AE60" s="1070"/>
      <c r="AF60" s="1051"/>
      <c r="AG60" s="1052"/>
      <c r="AH60" s="1052"/>
      <c r="AI60" s="1052"/>
      <c r="AJ60" s="1053"/>
      <c r="AK60" s="1054"/>
      <c r="AL60" s="1055"/>
      <c r="AM60" s="1055"/>
      <c r="AN60" s="1055"/>
      <c r="AO60" s="1055"/>
      <c r="AP60" s="1055"/>
      <c r="AQ60" s="1055"/>
      <c r="AR60" s="1055"/>
      <c r="AS60" s="1055"/>
      <c r="AT60" s="1055"/>
      <c r="AU60" s="1055"/>
      <c r="AV60" s="1055"/>
      <c r="AW60" s="1055"/>
      <c r="AX60" s="1055"/>
      <c r="AY60" s="1055"/>
      <c r="AZ60" s="1056"/>
      <c r="BA60" s="1056"/>
      <c r="BB60" s="1056"/>
      <c r="BC60" s="1056"/>
      <c r="BD60" s="1056"/>
      <c r="BE60" s="1064"/>
      <c r="BF60" s="1064"/>
      <c r="BG60" s="1064"/>
      <c r="BH60" s="1064"/>
      <c r="BI60" s="1065"/>
      <c r="BJ60" s="205"/>
      <c r="BK60" s="205"/>
      <c r="BL60" s="205"/>
      <c r="BM60" s="205"/>
      <c r="BN60" s="205"/>
      <c r="BO60" s="218"/>
      <c r="BP60" s="218"/>
      <c r="BQ60" s="215">
        <v>54</v>
      </c>
      <c r="BR60" s="216"/>
      <c r="BS60" s="1046"/>
      <c r="BT60" s="1047"/>
      <c r="BU60" s="1047"/>
      <c r="BV60" s="1047"/>
      <c r="BW60" s="1047"/>
      <c r="BX60" s="1047"/>
      <c r="BY60" s="1047"/>
      <c r="BZ60" s="1047"/>
      <c r="CA60" s="1047"/>
      <c r="CB60" s="1047"/>
      <c r="CC60" s="1047"/>
      <c r="CD60" s="1047"/>
      <c r="CE60" s="1047"/>
      <c r="CF60" s="1047"/>
      <c r="CG60" s="1048"/>
      <c r="CH60" s="1021"/>
      <c r="CI60" s="1022"/>
      <c r="CJ60" s="1022"/>
      <c r="CK60" s="1022"/>
      <c r="CL60" s="1023"/>
      <c r="CM60" s="1021"/>
      <c r="CN60" s="1022"/>
      <c r="CO60" s="1022"/>
      <c r="CP60" s="1022"/>
      <c r="CQ60" s="1023"/>
      <c r="CR60" s="1021"/>
      <c r="CS60" s="1022"/>
      <c r="CT60" s="1022"/>
      <c r="CU60" s="1022"/>
      <c r="CV60" s="1023"/>
      <c r="CW60" s="1021"/>
      <c r="CX60" s="1022"/>
      <c r="CY60" s="1022"/>
      <c r="CZ60" s="1022"/>
      <c r="DA60" s="1023"/>
      <c r="DB60" s="1021"/>
      <c r="DC60" s="1022"/>
      <c r="DD60" s="1022"/>
      <c r="DE60" s="1022"/>
      <c r="DF60" s="1023"/>
      <c r="DG60" s="1021"/>
      <c r="DH60" s="1022"/>
      <c r="DI60" s="1022"/>
      <c r="DJ60" s="1022"/>
      <c r="DK60" s="1023"/>
      <c r="DL60" s="1021"/>
      <c r="DM60" s="1022"/>
      <c r="DN60" s="1022"/>
      <c r="DO60" s="1022"/>
      <c r="DP60" s="1023"/>
      <c r="DQ60" s="1021"/>
      <c r="DR60" s="1022"/>
      <c r="DS60" s="1022"/>
      <c r="DT60" s="1022"/>
      <c r="DU60" s="1023"/>
      <c r="DV60" s="1024"/>
      <c r="DW60" s="1025"/>
      <c r="DX60" s="1025"/>
      <c r="DY60" s="1025"/>
      <c r="DZ60" s="1026"/>
      <c r="EA60" s="199"/>
    </row>
    <row r="61" spans="1:131" s="200" customFormat="1" ht="26.25" customHeight="1" thickBot="1">
      <c r="A61" s="214">
        <v>34</v>
      </c>
      <c r="B61" s="1011"/>
      <c r="C61" s="1012"/>
      <c r="D61" s="1012"/>
      <c r="E61" s="1012"/>
      <c r="F61" s="1012"/>
      <c r="G61" s="1012"/>
      <c r="H61" s="1012"/>
      <c r="I61" s="1012"/>
      <c r="J61" s="1012"/>
      <c r="K61" s="1012"/>
      <c r="L61" s="1012"/>
      <c r="M61" s="1012"/>
      <c r="N61" s="1012"/>
      <c r="O61" s="1012"/>
      <c r="P61" s="1013"/>
      <c r="Q61" s="1069"/>
      <c r="R61" s="1055"/>
      <c r="S61" s="1055"/>
      <c r="T61" s="1055"/>
      <c r="U61" s="1055"/>
      <c r="V61" s="1055"/>
      <c r="W61" s="1055"/>
      <c r="X61" s="1055"/>
      <c r="Y61" s="1055"/>
      <c r="Z61" s="1055"/>
      <c r="AA61" s="1055"/>
      <c r="AB61" s="1055"/>
      <c r="AC61" s="1055"/>
      <c r="AD61" s="1055"/>
      <c r="AE61" s="1070"/>
      <c r="AF61" s="1051"/>
      <c r="AG61" s="1052"/>
      <c r="AH61" s="1052"/>
      <c r="AI61" s="1052"/>
      <c r="AJ61" s="1053"/>
      <c r="AK61" s="1054"/>
      <c r="AL61" s="1055"/>
      <c r="AM61" s="1055"/>
      <c r="AN61" s="1055"/>
      <c r="AO61" s="1055"/>
      <c r="AP61" s="1055"/>
      <c r="AQ61" s="1055"/>
      <c r="AR61" s="1055"/>
      <c r="AS61" s="1055"/>
      <c r="AT61" s="1055"/>
      <c r="AU61" s="1055"/>
      <c r="AV61" s="1055"/>
      <c r="AW61" s="1055"/>
      <c r="AX61" s="1055"/>
      <c r="AY61" s="1055"/>
      <c r="AZ61" s="1056"/>
      <c r="BA61" s="1056"/>
      <c r="BB61" s="1056"/>
      <c r="BC61" s="1056"/>
      <c r="BD61" s="1056"/>
      <c r="BE61" s="1064"/>
      <c r="BF61" s="1064"/>
      <c r="BG61" s="1064"/>
      <c r="BH61" s="1064"/>
      <c r="BI61" s="1065"/>
      <c r="BJ61" s="205"/>
      <c r="BK61" s="205"/>
      <c r="BL61" s="205"/>
      <c r="BM61" s="205"/>
      <c r="BN61" s="205"/>
      <c r="BO61" s="218"/>
      <c r="BP61" s="218"/>
      <c r="BQ61" s="215">
        <v>55</v>
      </c>
      <c r="BR61" s="216"/>
      <c r="BS61" s="1046"/>
      <c r="BT61" s="1047"/>
      <c r="BU61" s="1047"/>
      <c r="BV61" s="1047"/>
      <c r="BW61" s="1047"/>
      <c r="BX61" s="1047"/>
      <c r="BY61" s="1047"/>
      <c r="BZ61" s="1047"/>
      <c r="CA61" s="1047"/>
      <c r="CB61" s="1047"/>
      <c r="CC61" s="1047"/>
      <c r="CD61" s="1047"/>
      <c r="CE61" s="1047"/>
      <c r="CF61" s="1047"/>
      <c r="CG61" s="1048"/>
      <c r="CH61" s="1021"/>
      <c r="CI61" s="1022"/>
      <c r="CJ61" s="1022"/>
      <c r="CK61" s="1022"/>
      <c r="CL61" s="1023"/>
      <c r="CM61" s="1021"/>
      <c r="CN61" s="1022"/>
      <c r="CO61" s="1022"/>
      <c r="CP61" s="1022"/>
      <c r="CQ61" s="1023"/>
      <c r="CR61" s="1021"/>
      <c r="CS61" s="1022"/>
      <c r="CT61" s="1022"/>
      <c r="CU61" s="1022"/>
      <c r="CV61" s="1023"/>
      <c r="CW61" s="1021"/>
      <c r="CX61" s="1022"/>
      <c r="CY61" s="1022"/>
      <c r="CZ61" s="1022"/>
      <c r="DA61" s="1023"/>
      <c r="DB61" s="1021"/>
      <c r="DC61" s="1022"/>
      <c r="DD61" s="1022"/>
      <c r="DE61" s="1022"/>
      <c r="DF61" s="1023"/>
      <c r="DG61" s="1021"/>
      <c r="DH61" s="1022"/>
      <c r="DI61" s="1022"/>
      <c r="DJ61" s="1022"/>
      <c r="DK61" s="1023"/>
      <c r="DL61" s="1021"/>
      <c r="DM61" s="1022"/>
      <c r="DN61" s="1022"/>
      <c r="DO61" s="1022"/>
      <c r="DP61" s="1023"/>
      <c r="DQ61" s="1021"/>
      <c r="DR61" s="1022"/>
      <c r="DS61" s="1022"/>
      <c r="DT61" s="1022"/>
      <c r="DU61" s="1023"/>
      <c r="DV61" s="1024"/>
      <c r="DW61" s="1025"/>
      <c r="DX61" s="1025"/>
      <c r="DY61" s="1025"/>
      <c r="DZ61" s="1026"/>
      <c r="EA61" s="199"/>
    </row>
    <row r="62" spans="1:131" s="200" customFormat="1" ht="26.25" customHeight="1">
      <c r="A62" s="214">
        <v>35</v>
      </c>
      <c r="B62" s="1011"/>
      <c r="C62" s="1012"/>
      <c r="D62" s="1012"/>
      <c r="E62" s="1012"/>
      <c r="F62" s="1012"/>
      <c r="G62" s="1012"/>
      <c r="H62" s="1012"/>
      <c r="I62" s="1012"/>
      <c r="J62" s="1012"/>
      <c r="K62" s="1012"/>
      <c r="L62" s="1012"/>
      <c r="M62" s="1012"/>
      <c r="N62" s="1012"/>
      <c r="O62" s="1012"/>
      <c r="P62" s="1013"/>
      <c r="Q62" s="1069"/>
      <c r="R62" s="1055"/>
      <c r="S62" s="1055"/>
      <c r="T62" s="1055"/>
      <c r="U62" s="1055"/>
      <c r="V62" s="1055"/>
      <c r="W62" s="1055"/>
      <c r="X62" s="1055"/>
      <c r="Y62" s="1055"/>
      <c r="Z62" s="1055"/>
      <c r="AA62" s="1055"/>
      <c r="AB62" s="1055"/>
      <c r="AC62" s="1055"/>
      <c r="AD62" s="1055"/>
      <c r="AE62" s="1070"/>
      <c r="AF62" s="1051"/>
      <c r="AG62" s="1052"/>
      <c r="AH62" s="1052"/>
      <c r="AI62" s="1052"/>
      <c r="AJ62" s="1053"/>
      <c r="AK62" s="1054"/>
      <c r="AL62" s="1055"/>
      <c r="AM62" s="1055"/>
      <c r="AN62" s="1055"/>
      <c r="AO62" s="1055"/>
      <c r="AP62" s="1055"/>
      <c r="AQ62" s="1055"/>
      <c r="AR62" s="1055"/>
      <c r="AS62" s="1055"/>
      <c r="AT62" s="1055"/>
      <c r="AU62" s="1055"/>
      <c r="AV62" s="1055"/>
      <c r="AW62" s="1055"/>
      <c r="AX62" s="1055"/>
      <c r="AY62" s="1055"/>
      <c r="AZ62" s="1056"/>
      <c r="BA62" s="1056"/>
      <c r="BB62" s="1056"/>
      <c r="BC62" s="1056"/>
      <c r="BD62" s="1056"/>
      <c r="BE62" s="1064"/>
      <c r="BF62" s="1064"/>
      <c r="BG62" s="1064"/>
      <c r="BH62" s="1064"/>
      <c r="BI62" s="1065"/>
      <c r="BJ62" s="1066" t="s">
        <v>395</v>
      </c>
      <c r="BK62" s="1067"/>
      <c r="BL62" s="1067"/>
      <c r="BM62" s="1067"/>
      <c r="BN62" s="1068"/>
      <c r="BO62" s="218"/>
      <c r="BP62" s="218"/>
      <c r="BQ62" s="215">
        <v>56</v>
      </c>
      <c r="BR62" s="216"/>
      <c r="BS62" s="1046"/>
      <c r="BT62" s="1047"/>
      <c r="BU62" s="1047"/>
      <c r="BV62" s="1047"/>
      <c r="BW62" s="1047"/>
      <c r="BX62" s="1047"/>
      <c r="BY62" s="1047"/>
      <c r="BZ62" s="1047"/>
      <c r="CA62" s="1047"/>
      <c r="CB62" s="1047"/>
      <c r="CC62" s="1047"/>
      <c r="CD62" s="1047"/>
      <c r="CE62" s="1047"/>
      <c r="CF62" s="1047"/>
      <c r="CG62" s="1048"/>
      <c r="CH62" s="1021"/>
      <c r="CI62" s="1022"/>
      <c r="CJ62" s="1022"/>
      <c r="CK62" s="1022"/>
      <c r="CL62" s="1023"/>
      <c r="CM62" s="1021"/>
      <c r="CN62" s="1022"/>
      <c r="CO62" s="1022"/>
      <c r="CP62" s="1022"/>
      <c r="CQ62" s="1023"/>
      <c r="CR62" s="1021"/>
      <c r="CS62" s="1022"/>
      <c r="CT62" s="1022"/>
      <c r="CU62" s="1022"/>
      <c r="CV62" s="1023"/>
      <c r="CW62" s="1021"/>
      <c r="CX62" s="1022"/>
      <c r="CY62" s="1022"/>
      <c r="CZ62" s="1022"/>
      <c r="DA62" s="1023"/>
      <c r="DB62" s="1021"/>
      <c r="DC62" s="1022"/>
      <c r="DD62" s="1022"/>
      <c r="DE62" s="1022"/>
      <c r="DF62" s="1023"/>
      <c r="DG62" s="1021"/>
      <c r="DH62" s="1022"/>
      <c r="DI62" s="1022"/>
      <c r="DJ62" s="1022"/>
      <c r="DK62" s="1023"/>
      <c r="DL62" s="1021"/>
      <c r="DM62" s="1022"/>
      <c r="DN62" s="1022"/>
      <c r="DO62" s="1022"/>
      <c r="DP62" s="1023"/>
      <c r="DQ62" s="1021"/>
      <c r="DR62" s="1022"/>
      <c r="DS62" s="1022"/>
      <c r="DT62" s="1022"/>
      <c r="DU62" s="1023"/>
      <c r="DV62" s="1024"/>
      <c r="DW62" s="1025"/>
      <c r="DX62" s="1025"/>
      <c r="DY62" s="1025"/>
      <c r="DZ62" s="1026"/>
      <c r="EA62" s="199"/>
    </row>
    <row r="63" spans="1:131" s="200" customFormat="1" ht="26.25" customHeight="1" thickBot="1">
      <c r="A63" s="217" t="s">
        <v>372</v>
      </c>
      <c r="B63" s="973" t="s">
        <v>396</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60"/>
      <c r="AF63" s="1061">
        <v>8313</v>
      </c>
      <c r="AG63" s="988"/>
      <c r="AH63" s="988"/>
      <c r="AI63" s="988"/>
      <c r="AJ63" s="1062"/>
      <c r="AK63" s="1063"/>
      <c r="AL63" s="992"/>
      <c r="AM63" s="992"/>
      <c r="AN63" s="992"/>
      <c r="AO63" s="992"/>
      <c r="AP63" s="988">
        <v>63078</v>
      </c>
      <c r="AQ63" s="988"/>
      <c r="AR63" s="988"/>
      <c r="AS63" s="988"/>
      <c r="AT63" s="988"/>
      <c r="AU63" s="988">
        <v>38157</v>
      </c>
      <c r="AV63" s="988"/>
      <c r="AW63" s="988"/>
      <c r="AX63" s="988"/>
      <c r="AY63" s="988"/>
      <c r="AZ63" s="1057"/>
      <c r="BA63" s="1057"/>
      <c r="BB63" s="1057"/>
      <c r="BC63" s="1057"/>
      <c r="BD63" s="1057"/>
      <c r="BE63" s="989"/>
      <c r="BF63" s="989"/>
      <c r="BG63" s="989"/>
      <c r="BH63" s="989"/>
      <c r="BI63" s="990"/>
      <c r="BJ63" s="1058" t="s">
        <v>397</v>
      </c>
      <c r="BK63" s="980"/>
      <c r="BL63" s="980"/>
      <c r="BM63" s="980"/>
      <c r="BN63" s="1059"/>
      <c r="BO63" s="218"/>
      <c r="BP63" s="218"/>
      <c r="BQ63" s="215">
        <v>57</v>
      </c>
      <c r="BR63" s="216"/>
      <c r="BS63" s="1046"/>
      <c r="BT63" s="1047"/>
      <c r="BU63" s="1047"/>
      <c r="BV63" s="1047"/>
      <c r="BW63" s="1047"/>
      <c r="BX63" s="1047"/>
      <c r="BY63" s="1047"/>
      <c r="BZ63" s="1047"/>
      <c r="CA63" s="1047"/>
      <c r="CB63" s="1047"/>
      <c r="CC63" s="1047"/>
      <c r="CD63" s="1047"/>
      <c r="CE63" s="1047"/>
      <c r="CF63" s="1047"/>
      <c r="CG63" s="1048"/>
      <c r="CH63" s="1021"/>
      <c r="CI63" s="1022"/>
      <c r="CJ63" s="1022"/>
      <c r="CK63" s="1022"/>
      <c r="CL63" s="1023"/>
      <c r="CM63" s="1021"/>
      <c r="CN63" s="1022"/>
      <c r="CO63" s="1022"/>
      <c r="CP63" s="1022"/>
      <c r="CQ63" s="1023"/>
      <c r="CR63" s="1021"/>
      <c r="CS63" s="1022"/>
      <c r="CT63" s="1022"/>
      <c r="CU63" s="1022"/>
      <c r="CV63" s="1023"/>
      <c r="CW63" s="1021"/>
      <c r="CX63" s="1022"/>
      <c r="CY63" s="1022"/>
      <c r="CZ63" s="1022"/>
      <c r="DA63" s="1023"/>
      <c r="DB63" s="1021"/>
      <c r="DC63" s="1022"/>
      <c r="DD63" s="1022"/>
      <c r="DE63" s="1022"/>
      <c r="DF63" s="1023"/>
      <c r="DG63" s="1021"/>
      <c r="DH63" s="1022"/>
      <c r="DI63" s="1022"/>
      <c r="DJ63" s="1022"/>
      <c r="DK63" s="1023"/>
      <c r="DL63" s="1021"/>
      <c r="DM63" s="1022"/>
      <c r="DN63" s="1022"/>
      <c r="DO63" s="1022"/>
      <c r="DP63" s="1023"/>
      <c r="DQ63" s="1021"/>
      <c r="DR63" s="1022"/>
      <c r="DS63" s="1022"/>
      <c r="DT63" s="1022"/>
      <c r="DU63" s="1023"/>
      <c r="DV63" s="1024"/>
      <c r="DW63" s="1025"/>
      <c r="DX63" s="1025"/>
      <c r="DY63" s="1025"/>
      <c r="DZ63" s="102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6"/>
      <c r="BT64" s="1047"/>
      <c r="BU64" s="1047"/>
      <c r="BV64" s="1047"/>
      <c r="BW64" s="1047"/>
      <c r="BX64" s="1047"/>
      <c r="BY64" s="1047"/>
      <c r="BZ64" s="1047"/>
      <c r="CA64" s="1047"/>
      <c r="CB64" s="1047"/>
      <c r="CC64" s="1047"/>
      <c r="CD64" s="1047"/>
      <c r="CE64" s="1047"/>
      <c r="CF64" s="1047"/>
      <c r="CG64" s="1048"/>
      <c r="CH64" s="1021"/>
      <c r="CI64" s="1022"/>
      <c r="CJ64" s="1022"/>
      <c r="CK64" s="1022"/>
      <c r="CL64" s="1023"/>
      <c r="CM64" s="1021"/>
      <c r="CN64" s="1022"/>
      <c r="CO64" s="1022"/>
      <c r="CP64" s="1022"/>
      <c r="CQ64" s="1023"/>
      <c r="CR64" s="1021"/>
      <c r="CS64" s="1022"/>
      <c r="CT64" s="1022"/>
      <c r="CU64" s="1022"/>
      <c r="CV64" s="1023"/>
      <c r="CW64" s="1021"/>
      <c r="CX64" s="1022"/>
      <c r="CY64" s="1022"/>
      <c r="CZ64" s="1022"/>
      <c r="DA64" s="1023"/>
      <c r="DB64" s="1021"/>
      <c r="DC64" s="1022"/>
      <c r="DD64" s="1022"/>
      <c r="DE64" s="1022"/>
      <c r="DF64" s="1023"/>
      <c r="DG64" s="1021"/>
      <c r="DH64" s="1022"/>
      <c r="DI64" s="1022"/>
      <c r="DJ64" s="1022"/>
      <c r="DK64" s="1023"/>
      <c r="DL64" s="1021"/>
      <c r="DM64" s="1022"/>
      <c r="DN64" s="1022"/>
      <c r="DO64" s="1022"/>
      <c r="DP64" s="1023"/>
      <c r="DQ64" s="1021"/>
      <c r="DR64" s="1022"/>
      <c r="DS64" s="1022"/>
      <c r="DT64" s="1022"/>
      <c r="DU64" s="1023"/>
      <c r="DV64" s="1024"/>
      <c r="DW64" s="1025"/>
      <c r="DX64" s="1025"/>
      <c r="DY64" s="1025"/>
      <c r="DZ64" s="1026"/>
      <c r="EA64" s="199"/>
    </row>
    <row r="65" spans="1:131" s="200" customFormat="1" ht="26.25" customHeight="1" thickBot="1">
      <c r="A65" s="205" t="s">
        <v>398</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6"/>
      <c r="BT65" s="1047"/>
      <c r="BU65" s="1047"/>
      <c r="BV65" s="1047"/>
      <c r="BW65" s="1047"/>
      <c r="BX65" s="1047"/>
      <c r="BY65" s="1047"/>
      <c r="BZ65" s="1047"/>
      <c r="CA65" s="1047"/>
      <c r="CB65" s="1047"/>
      <c r="CC65" s="1047"/>
      <c r="CD65" s="1047"/>
      <c r="CE65" s="1047"/>
      <c r="CF65" s="1047"/>
      <c r="CG65" s="1048"/>
      <c r="CH65" s="1021"/>
      <c r="CI65" s="1022"/>
      <c r="CJ65" s="1022"/>
      <c r="CK65" s="1022"/>
      <c r="CL65" s="1023"/>
      <c r="CM65" s="1021"/>
      <c r="CN65" s="1022"/>
      <c r="CO65" s="1022"/>
      <c r="CP65" s="1022"/>
      <c r="CQ65" s="1023"/>
      <c r="CR65" s="1021"/>
      <c r="CS65" s="1022"/>
      <c r="CT65" s="1022"/>
      <c r="CU65" s="1022"/>
      <c r="CV65" s="1023"/>
      <c r="CW65" s="1021"/>
      <c r="CX65" s="1022"/>
      <c r="CY65" s="1022"/>
      <c r="CZ65" s="1022"/>
      <c r="DA65" s="1023"/>
      <c r="DB65" s="1021"/>
      <c r="DC65" s="1022"/>
      <c r="DD65" s="1022"/>
      <c r="DE65" s="1022"/>
      <c r="DF65" s="1023"/>
      <c r="DG65" s="1021"/>
      <c r="DH65" s="1022"/>
      <c r="DI65" s="1022"/>
      <c r="DJ65" s="1022"/>
      <c r="DK65" s="1023"/>
      <c r="DL65" s="1021"/>
      <c r="DM65" s="1022"/>
      <c r="DN65" s="1022"/>
      <c r="DO65" s="1022"/>
      <c r="DP65" s="1023"/>
      <c r="DQ65" s="1021"/>
      <c r="DR65" s="1022"/>
      <c r="DS65" s="1022"/>
      <c r="DT65" s="1022"/>
      <c r="DU65" s="1023"/>
      <c r="DV65" s="1024"/>
      <c r="DW65" s="1025"/>
      <c r="DX65" s="1025"/>
      <c r="DY65" s="1025"/>
      <c r="DZ65" s="1026"/>
      <c r="EA65" s="199"/>
    </row>
    <row r="66" spans="1:131" s="200" customFormat="1" ht="26.25" customHeight="1">
      <c r="A66" s="1027" t="s">
        <v>399</v>
      </c>
      <c r="B66" s="1028"/>
      <c r="C66" s="1028"/>
      <c r="D66" s="1028"/>
      <c r="E66" s="1028"/>
      <c r="F66" s="1028"/>
      <c r="G66" s="1028"/>
      <c r="H66" s="1028"/>
      <c r="I66" s="1028"/>
      <c r="J66" s="1028"/>
      <c r="K66" s="1028"/>
      <c r="L66" s="1028"/>
      <c r="M66" s="1028"/>
      <c r="N66" s="1028"/>
      <c r="O66" s="1028"/>
      <c r="P66" s="1029"/>
      <c r="Q66" s="1033" t="s">
        <v>400</v>
      </c>
      <c r="R66" s="1034"/>
      <c r="S66" s="1034"/>
      <c r="T66" s="1034"/>
      <c r="U66" s="1035"/>
      <c r="V66" s="1033" t="s">
        <v>401</v>
      </c>
      <c r="W66" s="1034"/>
      <c r="X66" s="1034"/>
      <c r="Y66" s="1034"/>
      <c r="Z66" s="1035"/>
      <c r="AA66" s="1033" t="s">
        <v>402</v>
      </c>
      <c r="AB66" s="1034"/>
      <c r="AC66" s="1034"/>
      <c r="AD66" s="1034"/>
      <c r="AE66" s="1035"/>
      <c r="AF66" s="1039" t="s">
        <v>403</v>
      </c>
      <c r="AG66" s="1040"/>
      <c r="AH66" s="1040"/>
      <c r="AI66" s="1040"/>
      <c r="AJ66" s="1041"/>
      <c r="AK66" s="1033" t="s">
        <v>404</v>
      </c>
      <c r="AL66" s="1028"/>
      <c r="AM66" s="1028"/>
      <c r="AN66" s="1028"/>
      <c r="AO66" s="1029"/>
      <c r="AP66" s="1033" t="s">
        <v>405</v>
      </c>
      <c r="AQ66" s="1034"/>
      <c r="AR66" s="1034"/>
      <c r="AS66" s="1034"/>
      <c r="AT66" s="1035"/>
      <c r="AU66" s="1033" t="s">
        <v>406</v>
      </c>
      <c r="AV66" s="1034"/>
      <c r="AW66" s="1034"/>
      <c r="AX66" s="1034"/>
      <c r="AY66" s="1035"/>
      <c r="AZ66" s="1033" t="s">
        <v>358</v>
      </c>
      <c r="BA66" s="1034"/>
      <c r="BB66" s="1034"/>
      <c r="BC66" s="1034"/>
      <c r="BD66" s="1049"/>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30"/>
      <c r="B67" s="1031"/>
      <c r="C67" s="1031"/>
      <c r="D67" s="1031"/>
      <c r="E67" s="1031"/>
      <c r="F67" s="1031"/>
      <c r="G67" s="1031"/>
      <c r="H67" s="1031"/>
      <c r="I67" s="1031"/>
      <c r="J67" s="1031"/>
      <c r="K67" s="1031"/>
      <c r="L67" s="1031"/>
      <c r="M67" s="1031"/>
      <c r="N67" s="1031"/>
      <c r="O67" s="1031"/>
      <c r="P67" s="1032"/>
      <c r="Q67" s="1036"/>
      <c r="R67" s="1037"/>
      <c r="S67" s="1037"/>
      <c r="T67" s="1037"/>
      <c r="U67" s="1038"/>
      <c r="V67" s="1036"/>
      <c r="W67" s="1037"/>
      <c r="X67" s="1037"/>
      <c r="Y67" s="1037"/>
      <c r="Z67" s="1038"/>
      <c r="AA67" s="1036"/>
      <c r="AB67" s="1037"/>
      <c r="AC67" s="1037"/>
      <c r="AD67" s="1037"/>
      <c r="AE67" s="1038"/>
      <c r="AF67" s="1042"/>
      <c r="AG67" s="1043"/>
      <c r="AH67" s="1043"/>
      <c r="AI67" s="1043"/>
      <c r="AJ67" s="1044"/>
      <c r="AK67" s="1045"/>
      <c r="AL67" s="1031"/>
      <c r="AM67" s="1031"/>
      <c r="AN67" s="1031"/>
      <c r="AO67" s="1032"/>
      <c r="AP67" s="1036"/>
      <c r="AQ67" s="1037"/>
      <c r="AR67" s="1037"/>
      <c r="AS67" s="1037"/>
      <c r="AT67" s="1038"/>
      <c r="AU67" s="1036"/>
      <c r="AV67" s="1037"/>
      <c r="AW67" s="1037"/>
      <c r="AX67" s="1037"/>
      <c r="AY67" s="1038"/>
      <c r="AZ67" s="1036"/>
      <c r="BA67" s="1037"/>
      <c r="BB67" s="1037"/>
      <c r="BC67" s="1037"/>
      <c r="BD67" s="1050"/>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7" t="s">
        <v>554</v>
      </c>
      <c r="C68" s="1018"/>
      <c r="D68" s="1018"/>
      <c r="E68" s="1018"/>
      <c r="F68" s="1018"/>
      <c r="G68" s="1018"/>
      <c r="H68" s="1018"/>
      <c r="I68" s="1018"/>
      <c r="J68" s="1018"/>
      <c r="K68" s="1018"/>
      <c r="L68" s="1018"/>
      <c r="M68" s="1018"/>
      <c r="N68" s="1018"/>
      <c r="O68" s="1018"/>
      <c r="P68" s="1019"/>
      <c r="Q68" s="1020">
        <v>1114</v>
      </c>
      <c r="R68" s="1014"/>
      <c r="S68" s="1014"/>
      <c r="T68" s="1014"/>
      <c r="U68" s="1014"/>
      <c r="V68" s="1014">
        <v>1110</v>
      </c>
      <c r="W68" s="1014"/>
      <c r="X68" s="1014"/>
      <c r="Y68" s="1014"/>
      <c r="Z68" s="1014"/>
      <c r="AA68" s="1014">
        <v>4</v>
      </c>
      <c r="AB68" s="1014"/>
      <c r="AC68" s="1014"/>
      <c r="AD68" s="1014"/>
      <c r="AE68" s="1014"/>
      <c r="AF68" s="1014">
        <v>4</v>
      </c>
      <c r="AG68" s="1014"/>
      <c r="AH68" s="1014"/>
      <c r="AI68" s="1014"/>
      <c r="AJ68" s="1014"/>
      <c r="AK68" s="1014" t="s">
        <v>552</v>
      </c>
      <c r="AL68" s="1014"/>
      <c r="AM68" s="1014"/>
      <c r="AN68" s="1014"/>
      <c r="AO68" s="1014"/>
      <c r="AP68" s="1014" t="s">
        <v>552</v>
      </c>
      <c r="AQ68" s="1014"/>
      <c r="AR68" s="1014"/>
      <c r="AS68" s="1014"/>
      <c r="AT68" s="1014"/>
      <c r="AU68" s="1014" t="s">
        <v>552</v>
      </c>
      <c r="AV68" s="1014"/>
      <c r="AW68" s="1014"/>
      <c r="AX68" s="1014"/>
      <c r="AY68" s="1014"/>
      <c r="AZ68" s="1015"/>
      <c r="BA68" s="1015"/>
      <c r="BB68" s="1015"/>
      <c r="BC68" s="1015"/>
      <c r="BD68" s="1016"/>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555</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552</v>
      </c>
      <c r="AQ69" s="1000"/>
      <c r="AR69" s="1000"/>
      <c r="AS69" s="1000"/>
      <c r="AT69" s="1000"/>
      <c r="AU69" s="1000" t="s">
        <v>552</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556</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552</v>
      </c>
      <c r="AL70" s="1000"/>
      <c r="AM70" s="1000"/>
      <c r="AN70" s="1000"/>
      <c r="AO70" s="1000"/>
      <c r="AP70" s="1000" t="s">
        <v>553</v>
      </c>
      <c r="AQ70" s="1000"/>
      <c r="AR70" s="1000"/>
      <c r="AS70" s="1000"/>
      <c r="AT70" s="1000"/>
      <c r="AU70" s="1000" t="s">
        <v>552</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557</v>
      </c>
      <c r="C71" s="1004"/>
      <c r="D71" s="1004"/>
      <c r="E71" s="1004"/>
      <c r="F71" s="1004"/>
      <c r="G71" s="1004"/>
      <c r="H71" s="1004"/>
      <c r="I71" s="1004"/>
      <c r="J71" s="1004"/>
      <c r="K71" s="1004"/>
      <c r="L71" s="1004"/>
      <c r="M71" s="1004"/>
      <c r="N71" s="1004"/>
      <c r="O71" s="1004"/>
      <c r="P71" s="1005"/>
      <c r="Q71" s="1006">
        <v>128</v>
      </c>
      <c r="R71" s="1000"/>
      <c r="S71" s="1000"/>
      <c r="T71" s="1000"/>
      <c r="U71" s="1000"/>
      <c r="V71" s="1000">
        <v>122</v>
      </c>
      <c r="W71" s="1000"/>
      <c r="X71" s="1000"/>
      <c r="Y71" s="1000"/>
      <c r="Z71" s="1000"/>
      <c r="AA71" s="1000">
        <v>7</v>
      </c>
      <c r="AB71" s="1000"/>
      <c r="AC71" s="1000"/>
      <c r="AD71" s="1000"/>
      <c r="AE71" s="1000"/>
      <c r="AF71" s="1000">
        <v>7</v>
      </c>
      <c r="AG71" s="1000"/>
      <c r="AH71" s="1000"/>
      <c r="AI71" s="1000"/>
      <c r="AJ71" s="1000"/>
      <c r="AK71" s="1000">
        <v>102</v>
      </c>
      <c r="AL71" s="1000"/>
      <c r="AM71" s="1000"/>
      <c r="AN71" s="1000"/>
      <c r="AO71" s="1000"/>
      <c r="AP71" s="1000" t="s">
        <v>552</v>
      </c>
      <c r="AQ71" s="1000"/>
      <c r="AR71" s="1000"/>
      <c r="AS71" s="1000"/>
      <c r="AT71" s="1000"/>
      <c r="AU71" s="1000" t="s">
        <v>552</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558</v>
      </c>
      <c r="C72" s="1004"/>
      <c r="D72" s="1004"/>
      <c r="E72" s="1004"/>
      <c r="F72" s="1004"/>
      <c r="G72" s="1004"/>
      <c r="H72" s="1004"/>
      <c r="I72" s="1004"/>
      <c r="J72" s="1004"/>
      <c r="K72" s="1004"/>
      <c r="L72" s="1004"/>
      <c r="M72" s="1004"/>
      <c r="N72" s="1004"/>
      <c r="O72" s="1004"/>
      <c r="P72" s="1005"/>
      <c r="Q72" s="1006">
        <v>160</v>
      </c>
      <c r="R72" s="1000"/>
      <c r="S72" s="1000"/>
      <c r="T72" s="1000"/>
      <c r="U72" s="1000"/>
      <c r="V72" s="1000">
        <v>137</v>
      </c>
      <c r="W72" s="1000"/>
      <c r="X72" s="1000"/>
      <c r="Y72" s="1000"/>
      <c r="Z72" s="1000"/>
      <c r="AA72" s="1000">
        <v>24</v>
      </c>
      <c r="AB72" s="1000"/>
      <c r="AC72" s="1000"/>
      <c r="AD72" s="1000"/>
      <c r="AE72" s="1000"/>
      <c r="AF72" s="1000">
        <v>24</v>
      </c>
      <c r="AG72" s="1000"/>
      <c r="AH72" s="1000"/>
      <c r="AI72" s="1000"/>
      <c r="AJ72" s="1000"/>
      <c r="AK72" s="1000" t="s">
        <v>574</v>
      </c>
      <c r="AL72" s="1000"/>
      <c r="AM72" s="1000"/>
      <c r="AN72" s="1000"/>
      <c r="AO72" s="1000"/>
      <c r="AP72" s="1000">
        <v>205</v>
      </c>
      <c r="AQ72" s="1000"/>
      <c r="AR72" s="1000"/>
      <c r="AS72" s="1000"/>
      <c r="AT72" s="1000"/>
      <c r="AU72" s="1000">
        <v>55</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559</v>
      </c>
      <c r="C73" s="1004"/>
      <c r="D73" s="1004"/>
      <c r="E73" s="1004"/>
      <c r="F73" s="1004"/>
      <c r="G73" s="1004"/>
      <c r="H73" s="1004"/>
      <c r="I73" s="1004"/>
      <c r="J73" s="1004"/>
      <c r="K73" s="1004"/>
      <c r="L73" s="1004"/>
      <c r="M73" s="1004"/>
      <c r="N73" s="1004"/>
      <c r="O73" s="1004"/>
      <c r="P73" s="1005"/>
      <c r="Q73" s="1006">
        <v>849</v>
      </c>
      <c r="R73" s="1000"/>
      <c r="S73" s="1000"/>
      <c r="T73" s="1000"/>
      <c r="U73" s="1000"/>
      <c r="V73" s="1000">
        <v>817</v>
      </c>
      <c r="W73" s="1000"/>
      <c r="X73" s="1000"/>
      <c r="Y73" s="1000"/>
      <c r="Z73" s="1000"/>
      <c r="AA73" s="1000">
        <v>32</v>
      </c>
      <c r="AB73" s="1000"/>
      <c r="AC73" s="1000"/>
      <c r="AD73" s="1000"/>
      <c r="AE73" s="1000"/>
      <c r="AF73" s="1000">
        <v>32</v>
      </c>
      <c r="AG73" s="1000"/>
      <c r="AH73" s="1000"/>
      <c r="AI73" s="1000"/>
      <c r="AJ73" s="1000"/>
      <c r="AK73" s="1000">
        <v>100</v>
      </c>
      <c r="AL73" s="1000"/>
      <c r="AM73" s="1000"/>
      <c r="AN73" s="1000"/>
      <c r="AO73" s="1000"/>
      <c r="AP73" s="1000">
        <v>1452</v>
      </c>
      <c r="AQ73" s="1000"/>
      <c r="AR73" s="1000"/>
      <c r="AS73" s="1000"/>
      <c r="AT73" s="1000"/>
      <c r="AU73" s="1000">
        <v>91</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560</v>
      </c>
      <c r="C74" s="1004"/>
      <c r="D74" s="1004"/>
      <c r="E74" s="1004"/>
      <c r="F74" s="1004"/>
      <c r="G74" s="1004"/>
      <c r="H74" s="1004"/>
      <c r="I74" s="1004"/>
      <c r="J74" s="1004"/>
      <c r="K74" s="1004"/>
      <c r="L74" s="1004"/>
      <c r="M74" s="1004"/>
      <c r="N74" s="1004"/>
      <c r="O74" s="1004"/>
      <c r="P74" s="1005"/>
      <c r="Q74" s="1006">
        <v>1333</v>
      </c>
      <c r="R74" s="1000"/>
      <c r="S74" s="1000"/>
      <c r="T74" s="1000"/>
      <c r="U74" s="1000"/>
      <c r="V74" s="1000">
        <v>1298</v>
      </c>
      <c r="W74" s="1000"/>
      <c r="X74" s="1000"/>
      <c r="Y74" s="1000"/>
      <c r="Z74" s="1000"/>
      <c r="AA74" s="1000">
        <v>35</v>
      </c>
      <c r="AB74" s="1000"/>
      <c r="AC74" s="1000"/>
      <c r="AD74" s="1000"/>
      <c r="AE74" s="1000"/>
      <c r="AF74" s="1000">
        <v>35</v>
      </c>
      <c r="AG74" s="1000"/>
      <c r="AH74" s="1000"/>
      <c r="AI74" s="1000"/>
      <c r="AJ74" s="1000"/>
      <c r="AK74" s="1000" t="s">
        <v>552</v>
      </c>
      <c r="AL74" s="1000"/>
      <c r="AM74" s="1000"/>
      <c r="AN74" s="1000"/>
      <c r="AO74" s="1000"/>
      <c r="AP74" s="1000" t="s">
        <v>552</v>
      </c>
      <c r="AQ74" s="1000"/>
      <c r="AR74" s="1000"/>
      <c r="AS74" s="1000"/>
      <c r="AT74" s="1000"/>
      <c r="AU74" s="1000" t="s">
        <v>552</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561</v>
      </c>
      <c r="C75" s="1004"/>
      <c r="D75" s="1004"/>
      <c r="E75" s="1004"/>
      <c r="F75" s="1004"/>
      <c r="G75" s="1004"/>
      <c r="H75" s="1004"/>
      <c r="I75" s="1004"/>
      <c r="J75" s="1004"/>
      <c r="K75" s="1004"/>
      <c r="L75" s="1004"/>
      <c r="M75" s="1004"/>
      <c r="N75" s="1004"/>
      <c r="O75" s="1004"/>
      <c r="P75" s="1005"/>
      <c r="Q75" s="1007">
        <v>155546</v>
      </c>
      <c r="R75" s="1008"/>
      <c r="S75" s="1008"/>
      <c r="T75" s="1008"/>
      <c r="U75" s="1009"/>
      <c r="V75" s="1010">
        <v>149149</v>
      </c>
      <c r="W75" s="1008"/>
      <c r="X75" s="1008"/>
      <c r="Y75" s="1008"/>
      <c r="Z75" s="1009"/>
      <c r="AA75" s="1010">
        <v>6397</v>
      </c>
      <c r="AB75" s="1008"/>
      <c r="AC75" s="1008"/>
      <c r="AD75" s="1008"/>
      <c r="AE75" s="1009"/>
      <c r="AF75" s="1010">
        <v>6397</v>
      </c>
      <c r="AG75" s="1008"/>
      <c r="AH75" s="1008"/>
      <c r="AI75" s="1008"/>
      <c r="AJ75" s="1009"/>
      <c r="AK75" s="1010">
        <v>1957</v>
      </c>
      <c r="AL75" s="1008"/>
      <c r="AM75" s="1008"/>
      <c r="AN75" s="1008"/>
      <c r="AO75" s="1009"/>
      <c r="AP75" s="1010" t="s">
        <v>552</v>
      </c>
      <c r="AQ75" s="1008"/>
      <c r="AR75" s="1008"/>
      <c r="AS75" s="1008"/>
      <c r="AT75" s="1009"/>
      <c r="AU75" s="1010" t="s">
        <v>552</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11"/>
      <c r="C76" s="1012"/>
      <c r="D76" s="1012"/>
      <c r="E76" s="1012"/>
      <c r="F76" s="1012"/>
      <c r="G76" s="1012"/>
      <c r="H76" s="1012"/>
      <c r="I76" s="1012"/>
      <c r="J76" s="1012"/>
      <c r="K76" s="1012"/>
      <c r="L76" s="1012"/>
      <c r="M76" s="1012"/>
      <c r="N76" s="1012"/>
      <c r="O76" s="1012"/>
      <c r="P76" s="1013"/>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372</v>
      </c>
      <c r="B88" s="973" t="s">
        <v>407</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6827</v>
      </c>
      <c r="AG88" s="988"/>
      <c r="AH88" s="988"/>
      <c r="AI88" s="988"/>
      <c r="AJ88" s="988"/>
      <c r="AK88" s="992"/>
      <c r="AL88" s="992"/>
      <c r="AM88" s="992"/>
      <c r="AN88" s="992"/>
      <c r="AO88" s="992"/>
      <c r="AP88" s="988">
        <v>1658</v>
      </c>
      <c r="AQ88" s="988"/>
      <c r="AR88" s="988"/>
      <c r="AS88" s="988"/>
      <c r="AT88" s="988"/>
      <c r="AU88" s="988">
        <v>146</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372</v>
      </c>
      <c r="BR102" s="973" t="s">
        <v>408</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335</v>
      </c>
      <c r="CS102" s="980"/>
      <c r="CT102" s="980"/>
      <c r="CU102" s="980"/>
      <c r="CV102" s="981"/>
      <c r="CW102" s="979">
        <v>85</v>
      </c>
      <c r="CX102" s="980"/>
      <c r="CY102" s="980"/>
      <c r="CZ102" s="980"/>
      <c r="DA102" s="981"/>
      <c r="DB102" s="979" t="s">
        <v>553</v>
      </c>
      <c r="DC102" s="980"/>
      <c r="DD102" s="980"/>
      <c r="DE102" s="980"/>
      <c r="DF102" s="981"/>
      <c r="DG102" s="979" t="s">
        <v>552</v>
      </c>
      <c r="DH102" s="980"/>
      <c r="DI102" s="980"/>
      <c r="DJ102" s="980"/>
      <c r="DK102" s="981"/>
      <c r="DL102" s="979">
        <v>3418</v>
      </c>
      <c r="DM102" s="980"/>
      <c r="DN102" s="980"/>
      <c r="DO102" s="980"/>
      <c r="DP102" s="981"/>
      <c r="DQ102" s="979">
        <v>684</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409</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410</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411</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412</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413</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414</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415</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416</v>
      </c>
      <c r="AB109" s="923"/>
      <c r="AC109" s="923"/>
      <c r="AD109" s="923"/>
      <c r="AE109" s="924"/>
      <c r="AF109" s="925" t="s">
        <v>290</v>
      </c>
      <c r="AG109" s="923"/>
      <c r="AH109" s="923"/>
      <c r="AI109" s="923"/>
      <c r="AJ109" s="924"/>
      <c r="AK109" s="925" t="s">
        <v>289</v>
      </c>
      <c r="AL109" s="923"/>
      <c r="AM109" s="923"/>
      <c r="AN109" s="923"/>
      <c r="AO109" s="924"/>
      <c r="AP109" s="925" t="s">
        <v>417</v>
      </c>
      <c r="AQ109" s="923"/>
      <c r="AR109" s="923"/>
      <c r="AS109" s="923"/>
      <c r="AT109" s="954"/>
      <c r="AU109" s="922" t="s">
        <v>415</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416</v>
      </c>
      <c r="BR109" s="923"/>
      <c r="BS109" s="923"/>
      <c r="BT109" s="923"/>
      <c r="BU109" s="924"/>
      <c r="BV109" s="925" t="s">
        <v>290</v>
      </c>
      <c r="BW109" s="923"/>
      <c r="BX109" s="923"/>
      <c r="BY109" s="923"/>
      <c r="BZ109" s="924"/>
      <c r="CA109" s="925" t="s">
        <v>289</v>
      </c>
      <c r="CB109" s="923"/>
      <c r="CC109" s="923"/>
      <c r="CD109" s="923"/>
      <c r="CE109" s="924"/>
      <c r="CF109" s="961" t="s">
        <v>417</v>
      </c>
      <c r="CG109" s="961"/>
      <c r="CH109" s="961"/>
      <c r="CI109" s="961"/>
      <c r="CJ109" s="961"/>
      <c r="CK109" s="925" t="s">
        <v>418</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416</v>
      </c>
      <c r="DH109" s="923"/>
      <c r="DI109" s="923"/>
      <c r="DJ109" s="923"/>
      <c r="DK109" s="924"/>
      <c r="DL109" s="925" t="s">
        <v>290</v>
      </c>
      <c r="DM109" s="923"/>
      <c r="DN109" s="923"/>
      <c r="DO109" s="923"/>
      <c r="DP109" s="924"/>
      <c r="DQ109" s="925" t="s">
        <v>289</v>
      </c>
      <c r="DR109" s="923"/>
      <c r="DS109" s="923"/>
      <c r="DT109" s="923"/>
      <c r="DU109" s="924"/>
      <c r="DV109" s="925" t="s">
        <v>417</v>
      </c>
      <c r="DW109" s="923"/>
      <c r="DX109" s="923"/>
      <c r="DY109" s="923"/>
      <c r="DZ109" s="954"/>
    </row>
    <row r="110" spans="1:131" s="199" customFormat="1" ht="26.25" customHeight="1">
      <c r="A110" s="825" t="s">
        <v>419</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8329849</v>
      </c>
      <c r="AB110" s="916"/>
      <c r="AC110" s="916"/>
      <c r="AD110" s="916"/>
      <c r="AE110" s="917"/>
      <c r="AF110" s="918">
        <v>8038626</v>
      </c>
      <c r="AG110" s="916"/>
      <c r="AH110" s="916"/>
      <c r="AI110" s="916"/>
      <c r="AJ110" s="917"/>
      <c r="AK110" s="918">
        <v>7680121</v>
      </c>
      <c r="AL110" s="916"/>
      <c r="AM110" s="916"/>
      <c r="AN110" s="916"/>
      <c r="AO110" s="917"/>
      <c r="AP110" s="919">
        <v>24.4</v>
      </c>
      <c r="AQ110" s="920"/>
      <c r="AR110" s="920"/>
      <c r="AS110" s="920"/>
      <c r="AT110" s="921"/>
      <c r="AU110" s="955" t="s">
        <v>62</v>
      </c>
      <c r="AV110" s="956"/>
      <c r="AW110" s="956"/>
      <c r="AX110" s="956"/>
      <c r="AY110" s="956"/>
      <c r="AZ110" s="881" t="s">
        <v>420</v>
      </c>
      <c r="BA110" s="826"/>
      <c r="BB110" s="826"/>
      <c r="BC110" s="826"/>
      <c r="BD110" s="826"/>
      <c r="BE110" s="826"/>
      <c r="BF110" s="826"/>
      <c r="BG110" s="826"/>
      <c r="BH110" s="826"/>
      <c r="BI110" s="826"/>
      <c r="BJ110" s="826"/>
      <c r="BK110" s="826"/>
      <c r="BL110" s="826"/>
      <c r="BM110" s="826"/>
      <c r="BN110" s="826"/>
      <c r="BO110" s="826"/>
      <c r="BP110" s="827"/>
      <c r="BQ110" s="882">
        <v>75515165</v>
      </c>
      <c r="BR110" s="863"/>
      <c r="BS110" s="863"/>
      <c r="BT110" s="863"/>
      <c r="BU110" s="863"/>
      <c r="BV110" s="863">
        <v>73227772</v>
      </c>
      <c r="BW110" s="863"/>
      <c r="BX110" s="863"/>
      <c r="BY110" s="863"/>
      <c r="BZ110" s="863"/>
      <c r="CA110" s="863">
        <v>72459771</v>
      </c>
      <c r="CB110" s="863"/>
      <c r="CC110" s="863"/>
      <c r="CD110" s="863"/>
      <c r="CE110" s="863"/>
      <c r="CF110" s="887">
        <v>230.6</v>
      </c>
      <c r="CG110" s="888"/>
      <c r="CH110" s="888"/>
      <c r="CI110" s="888"/>
      <c r="CJ110" s="888"/>
      <c r="CK110" s="951" t="s">
        <v>421</v>
      </c>
      <c r="CL110" s="837"/>
      <c r="CM110" s="912" t="s">
        <v>422</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224</v>
      </c>
      <c r="DH110" s="863"/>
      <c r="DI110" s="863"/>
      <c r="DJ110" s="863"/>
      <c r="DK110" s="863"/>
      <c r="DL110" s="863" t="s">
        <v>224</v>
      </c>
      <c r="DM110" s="863"/>
      <c r="DN110" s="863"/>
      <c r="DO110" s="863"/>
      <c r="DP110" s="863"/>
      <c r="DQ110" s="863" t="s">
        <v>224</v>
      </c>
      <c r="DR110" s="863"/>
      <c r="DS110" s="863"/>
      <c r="DT110" s="863"/>
      <c r="DU110" s="863"/>
      <c r="DV110" s="864" t="s">
        <v>224</v>
      </c>
      <c r="DW110" s="864"/>
      <c r="DX110" s="864"/>
      <c r="DY110" s="864"/>
      <c r="DZ110" s="865"/>
    </row>
    <row r="111" spans="1:131" s="199" customFormat="1" ht="26.25" customHeight="1">
      <c r="A111" s="792" t="s">
        <v>423</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224</v>
      </c>
      <c r="AB111" s="944"/>
      <c r="AC111" s="944"/>
      <c r="AD111" s="944"/>
      <c r="AE111" s="945"/>
      <c r="AF111" s="946" t="s">
        <v>224</v>
      </c>
      <c r="AG111" s="944"/>
      <c r="AH111" s="944"/>
      <c r="AI111" s="944"/>
      <c r="AJ111" s="945"/>
      <c r="AK111" s="946" t="s">
        <v>224</v>
      </c>
      <c r="AL111" s="944"/>
      <c r="AM111" s="944"/>
      <c r="AN111" s="944"/>
      <c r="AO111" s="945"/>
      <c r="AP111" s="947" t="s">
        <v>224</v>
      </c>
      <c r="AQ111" s="948"/>
      <c r="AR111" s="948"/>
      <c r="AS111" s="948"/>
      <c r="AT111" s="949"/>
      <c r="AU111" s="957"/>
      <c r="AV111" s="958"/>
      <c r="AW111" s="958"/>
      <c r="AX111" s="958"/>
      <c r="AY111" s="958"/>
      <c r="AZ111" s="833" t="s">
        <v>424</v>
      </c>
      <c r="BA111" s="768"/>
      <c r="BB111" s="768"/>
      <c r="BC111" s="768"/>
      <c r="BD111" s="768"/>
      <c r="BE111" s="768"/>
      <c r="BF111" s="768"/>
      <c r="BG111" s="768"/>
      <c r="BH111" s="768"/>
      <c r="BI111" s="768"/>
      <c r="BJ111" s="768"/>
      <c r="BK111" s="768"/>
      <c r="BL111" s="768"/>
      <c r="BM111" s="768"/>
      <c r="BN111" s="768"/>
      <c r="BO111" s="768"/>
      <c r="BP111" s="769"/>
      <c r="BQ111" s="834">
        <v>222716</v>
      </c>
      <c r="BR111" s="835"/>
      <c r="BS111" s="835"/>
      <c r="BT111" s="835"/>
      <c r="BU111" s="835"/>
      <c r="BV111" s="835">
        <v>131869</v>
      </c>
      <c r="BW111" s="835"/>
      <c r="BX111" s="835"/>
      <c r="BY111" s="835"/>
      <c r="BZ111" s="835"/>
      <c r="CA111" s="835">
        <v>74720</v>
      </c>
      <c r="CB111" s="835"/>
      <c r="CC111" s="835"/>
      <c r="CD111" s="835"/>
      <c r="CE111" s="835"/>
      <c r="CF111" s="896">
        <v>0.2</v>
      </c>
      <c r="CG111" s="897"/>
      <c r="CH111" s="897"/>
      <c r="CI111" s="897"/>
      <c r="CJ111" s="897"/>
      <c r="CK111" s="952"/>
      <c r="CL111" s="839"/>
      <c r="CM111" s="842" t="s">
        <v>425</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224</v>
      </c>
      <c r="DH111" s="835"/>
      <c r="DI111" s="835"/>
      <c r="DJ111" s="835"/>
      <c r="DK111" s="835"/>
      <c r="DL111" s="835" t="s">
        <v>224</v>
      </c>
      <c r="DM111" s="835"/>
      <c r="DN111" s="835"/>
      <c r="DO111" s="835"/>
      <c r="DP111" s="835"/>
      <c r="DQ111" s="835" t="s">
        <v>224</v>
      </c>
      <c r="DR111" s="835"/>
      <c r="DS111" s="835"/>
      <c r="DT111" s="835"/>
      <c r="DU111" s="835"/>
      <c r="DV111" s="812" t="s">
        <v>224</v>
      </c>
      <c r="DW111" s="812"/>
      <c r="DX111" s="812"/>
      <c r="DY111" s="812"/>
      <c r="DZ111" s="813"/>
    </row>
    <row r="112" spans="1:131" s="199" customFormat="1" ht="26.25" customHeight="1">
      <c r="A112" s="937" t="s">
        <v>426</v>
      </c>
      <c r="B112" s="938"/>
      <c r="C112" s="768" t="s">
        <v>427</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v>30000</v>
      </c>
      <c r="AB112" s="798"/>
      <c r="AC112" s="798"/>
      <c r="AD112" s="798"/>
      <c r="AE112" s="799"/>
      <c r="AF112" s="800">
        <v>30000</v>
      </c>
      <c r="AG112" s="798"/>
      <c r="AH112" s="798"/>
      <c r="AI112" s="798"/>
      <c r="AJ112" s="799"/>
      <c r="AK112" s="800">
        <v>30000</v>
      </c>
      <c r="AL112" s="798"/>
      <c r="AM112" s="798"/>
      <c r="AN112" s="798"/>
      <c r="AO112" s="799"/>
      <c r="AP112" s="845">
        <v>0.1</v>
      </c>
      <c r="AQ112" s="846"/>
      <c r="AR112" s="846"/>
      <c r="AS112" s="846"/>
      <c r="AT112" s="847"/>
      <c r="AU112" s="957"/>
      <c r="AV112" s="958"/>
      <c r="AW112" s="958"/>
      <c r="AX112" s="958"/>
      <c r="AY112" s="958"/>
      <c r="AZ112" s="833" t="s">
        <v>428</v>
      </c>
      <c r="BA112" s="768"/>
      <c r="BB112" s="768"/>
      <c r="BC112" s="768"/>
      <c r="BD112" s="768"/>
      <c r="BE112" s="768"/>
      <c r="BF112" s="768"/>
      <c r="BG112" s="768"/>
      <c r="BH112" s="768"/>
      <c r="BI112" s="768"/>
      <c r="BJ112" s="768"/>
      <c r="BK112" s="768"/>
      <c r="BL112" s="768"/>
      <c r="BM112" s="768"/>
      <c r="BN112" s="768"/>
      <c r="BO112" s="768"/>
      <c r="BP112" s="769"/>
      <c r="BQ112" s="834">
        <v>39784013</v>
      </c>
      <c r="BR112" s="835"/>
      <c r="BS112" s="835"/>
      <c r="BT112" s="835"/>
      <c r="BU112" s="835"/>
      <c r="BV112" s="835">
        <v>39873314</v>
      </c>
      <c r="BW112" s="835"/>
      <c r="BX112" s="835"/>
      <c r="BY112" s="835"/>
      <c r="BZ112" s="835"/>
      <c r="CA112" s="835">
        <v>38159208</v>
      </c>
      <c r="CB112" s="835"/>
      <c r="CC112" s="835"/>
      <c r="CD112" s="835"/>
      <c r="CE112" s="835"/>
      <c r="CF112" s="896">
        <v>121.5</v>
      </c>
      <c r="CG112" s="897"/>
      <c r="CH112" s="897"/>
      <c r="CI112" s="897"/>
      <c r="CJ112" s="897"/>
      <c r="CK112" s="952"/>
      <c r="CL112" s="839"/>
      <c r="CM112" s="842" t="s">
        <v>429</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224</v>
      </c>
      <c r="DH112" s="835"/>
      <c r="DI112" s="835"/>
      <c r="DJ112" s="835"/>
      <c r="DK112" s="835"/>
      <c r="DL112" s="835" t="s">
        <v>224</v>
      </c>
      <c r="DM112" s="835"/>
      <c r="DN112" s="835"/>
      <c r="DO112" s="835"/>
      <c r="DP112" s="835"/>
      <c r="DQ112" s="835" t="s">
        <v>224</v>
      </c>
      <c r="DR112" s="835"/>
      <c r="DS112" s="835"/>
      <c r="DT112" s="835"/>
      <c r="DU112" s="835"/>
      <c r="DV112" s="812" t="s">
        <v>224</v>
      </c>
      <c r="DW112" s="812"/>
      <c r="DX112" s="812"/>
      <c r="DY112" s="812"/>
      <c r="DZ112" s="813"/>
    </row>
    <row r="113" spans="1:130" s="199" customFormat="1" ht="26.25" customHeight="1">
      <c r="A113" s="939"/>
      <c r="B113" s="940"/>
      <c r="C113" s="768" t="s">
        <v>430</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3406606</v>
      </c>
      <c r="AB113" s="944"/>
      <c r="AC113" s="944"/>
      <c r="AD113" s="944"/>
      <c r="AE113" s="945"/>
      <c r="AF113" s="946">
        <v>3436896</v>
      </c>
      <c r="AG113" s="944"/>
      <c r="AH113" s="944"/>
      <c r="AI113" s="944"/>
      <c r="AJ113" s="945"/>
      <c r="AK113" s="946">
        <v>3389853</v>
      </c>
      <c r="AL113" s="944"/>
      <c r="AM113" s="944"/>
      <c r="AN113" s="944"/>
      <c r="AO113" s="945"/>
      <c r="AP113" s="947">
        <v>10.8</v>
      </c>
      <c r="AQ113" s="948"/>
      <c r="AR113" s="948"/>
      <c r="AS113" s="948"/>
      <c r="AT113" s="949"/>
      <c r="AU113" s="957"/>
      <c r="AV113" s="958"/>
      <c r="AW113" s="958"/>
      <c r="AX113" s="958"/>
      <c r="AY113" s="958"/>
      <c r="AZ113" s="833" t="s">
        <v>431</v>
      </c>
      <c r="BA113" s="768"/>
      <c r="BB113" s="768"/>
      <c r="BC113" s="768"/>
      <c r="BD113" s="768"/>
      <c r="BE113" s="768"/>
      <c r="BF113" s="768"/>
      <c r="BG113" s="768"/>
      <c r="BH113" s="768"/>
      <c r="BI113" s="768"/>
      <c r="BJ113" s="768"/>
      <c r="BK113" s="768"/>
      <c r="BL113" s="768"/>
      <c r="BM113" s="768"/>
      <c r="BN113" s="768"/>
      <c r="BO113" s="768"/>
      <c r="BP113" s="769"/>
      <c r="BQ113" s="834">
        <v>196088</v>
      </c>
      <c r="BR113" s="835"/>
      <c r="BS113" s="835"/>
      <c r="BT113" s="835"/>
      <c r="BU113" s="835"/>
      <c r="BV113" s="835">
        <v>163547</v>
      </c>
      <c r="BW113" s="835"/>
      <c r="BX113" s="835"/>
      <c r="BY113" s="835"/>
      <c r="BZ113" s="835"/>
      <c r="CA113" s="835">
        <v>146149</v>
      </c>
      <c r="CB113" s="835"/>
      <c r="CC113" s="835"/>
      <c r="CD113" s="835"/>
      <c r="CE113" s="835"/>
      <c r="CF113" s="896">
        <v>0.5</v>
      </c>
      <c r="CG113" s="897"/>
      <c r="CH113" s="897"/>
      <c r="CI113" s="897"/>
      <c r="CJ113" s="897"/>
      <c r="CK113" s="952"/>
      <c r="CL113" s="839"/>
      <c r="CM113" s="842" t="s">
        <v>432</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224</v>
      </c>
      <c r="DH113" s="798"/>
      <c r="DI113" s="798"/>
      <c r="DJ113" s="798"/>
      <c r="DK113" s="799"/>
      <c r="DL113" s="800" t="s">
        <v>224</v>
      </c>
      <c r="DM113" s="798"/>
      <c r="DN113" s="798"/>
      <c r="DO113" s="798"/>
      <c r="DP113" s="799"/>
      <c r="DQ113" s="800" t="s">
        <v>224</v>
      </c>
      <c r="DR113" s="798"/>
      <c r="DS113" s="798"/>
      <c r="DT113" s="798"/>
      <c r="DU113" s="799"/>
      <c r="DV113" s="845" t="s">
        <v>224</v>
      </c>
      <c r="DW113" s="846"/>
      <c r="DX113" s="846"/>
      <c r="DY113" s="846"/>
      <c r="DZ113" s="847"/>
    </row>
    <row r="114" spans="1:130" s="199" customFormat="1" ht="26.25" customHeight="1">
      <c r="A114" s="939"/>
      <c r="B114" s="940"/>
      <c r="C114" s="768" t="s">
        <v>433</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35347</v>
      </c>
      <c r="AB114" s="798"/>
      <c r="AC114" s="798"/>
      <c r="AD114" s="798"/>
      <c r="AE114" s="799"/>
      <c r="AF114" s="800">
        <v>35924</v>
      </c>
      <c r="AG114" s="798"/>
      <c r="AH114" s="798"/>
      <c r="AI114" s="798"/>
      <c r="AJ114" s="799"/>
      <c r="AK114" s="800">
        <v>35877</v>
      </c>
      <c r="AL114" s="798"/>
      <c r="AM114" s="798"/>
      <c r="AN114" s="798"/>
      <c r="AO114" s="799"/>
      <c r="AP114" s="845">
        <v>0.1</v>
      </c>
      <c r="AQ114" s="846"/>
      <c r="AR114" s="846"/>
      <c r="AS114" s="846"/>
      <c r="AT114" s="847"/>
      <c r="AU114" s="957"/>
      <c r="AV114" s="958"/>
      <c r="AW114" s="958"/>
      <c r="AX114" s="958"/>
      <c r="AY114" s="958"/>
      <c r="AZ114" s="833" t="s">
        <v>434</v>
      </c>
      <c r="BA114" s="768"/>
      <c r="BB114" s="768"/>
      <c r="BC114" s="768"/>
      <c r="BD114" s="768"/>
      <c r="BE114" s="768"/>
      <c r="BF114" s="768"/>
      <c r="BG114" s="768"/>
      <c r="BH114" s="768"/>
      <c r="BI114" s="768"/>
      <c r="BJ114" s="768"/>
      <c r="BK114" s="768"/>
      <c r="BL114" s="768"/>
      <c r="BM114" s="768"/>
      <c r="BN114" s="768"/>
      <c r="BO114" s="768"/>
      <c r="BP114" s="769"/>
      <c r="BQ114" s="834">
        <v>11846476</v>
      </c>
      <c r="BR114" s="835"/>
      <c r="BS114" s="835"/>
      <c r="BT114" s="835"/>
      <c r="BU114" s="835"/>
      <c r="BV114" s="835">
        <v>11368773</v>
      </c>
      <c r="BW114" s="835"/>
      <c r="BX114" s="835"/>
      <c r="BY114" s="835"/>
      <c r="BZ114" s="835"/>
      <c r="CA114" s="835">
        <v>11011426</v>
      </c>
      <c r="CB114" s="835"/>
      <c r="CC114" s="835"/>
      <c r="CD114" s="835"/>
      <c r="CE114" s="835"/>
      <c r="CF114" s="896">
        <v>35</v>
      </c>
      <c r="CG114" s="897"/>
      <c r="CH114" s="897"/>
      <c r="CI114" s="897"/>
      <c r="CJ114" s="897"/>
      <c r="CK114" s="952"/>
      <c r="CL114" s="839"/>
      <c r="CM114" s="842" t="s">
        <v>435</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224</v>
      </c>
      <c r="DH114" s="798"/>
      <c r="DI114" s="798"/>
      <c r="DJ114" s="798"/>
      <c r="DK114" s="799"/>
      <c r="DL114" s="800" t="s">
        <v>224</v>
      </c>
      <c r="DM114" s="798"/>
      <c r="DN114" s="798"/>
      <c r="DO114" s="798"/>
      <c r="DP114" s="799"/>
      <c r="DQ114" s="800" t="s">
        <v>224</v>
      </c>
      <c r="DR114" s="798"/>
      <c r="DS114" s="798"/>
      <c r="DT114" s="798"/>
      <c r="DU114" s="799"/>
      <c r="DV114" s="845" t="s">
        <v>224</v>
      </c>
      <c r="DW114" s="846"/>
      <c r="DX114" s="846"/>
      <c r="DY114" s="846"/>
      <c r="DZ114" s="847"/>
    </row>
    <row r="115" spans="1:130" s="199" customFormat="1" ht="26.25" customHeight="1">
      <c r="A115" s="939"/>
      <c r="B115" s="940"/>
      <c r="C115" s="768" t="s">
        <v>436</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102574</v>
      </c>
      <c r="AB115" s="944"/>
      <c r="AC115" s="944"/>
      <c r="AD115" s="944"/>
      <c r="AE115" s="945"/>
      <c r="AF115" s="946">
        <v>94166</v>
      </c>
      <c r="AG115" s="944"/>
      <c r="AH115" s="944"/>
      <c r="AI115" s="944"/>
      <c r="AJ115" s="945"/>
      <c r="AK115" s="946">
        <v>59001</v>
      </c>
      <c r="AL115" s="944"/>
      <c r="AM115" s="944"/>
      <c r="AN115" s="944"/>
      <c r="AO115" s="945"/>
      <c r="AP115" s="947">
        <v>0.2</v>
      </c>
      <c r="AQ115" s="948"/>
      <c r="AR115" s="948"/>
      <c r="AS115" s="948"/>
      <c r="AT115" s="949"/>
      <c r="AU115" s="957"/>
      <c r="AV115" s="958"/>
      <c r="AW115" s="958"/>
      <c r="AX115" s="958"/>
      <c r="AY115" s="958"/>
      <c r="AZ115" s="833" t="s">
        <v>437</v>
      </c>
      <c r="BA115" s="768"/>
      <c r="BB115" s="768"/>
      <c r="BC115" s="768"/>
      <c r="BD115" s="768"/>
      <c r="BE115" s="768"/>
      <c r="BF115" s="768"/>
      <c r="BG115" s="768"/>
      <c r="BH115" s="768"/>
      <c r="BI115" s="768"/>
      <c r="BJ115" s="768"/>
      <c r="BK115" s="768"/>
      <c r="BL115" s="768"/>
      <c r="BM115" s="768"/>
      <c r="BN115" s="768"/>
      <c r="BO115" s="768"/>
      <c r="BP115" s="769"/>
      <c r="BQ115" s="834">
        <v>682780</v>
      </c>
      <c r="BR115" s="835"/>
      <c r="BS115" s="835"/>
      <c r="BT115" s="835"/>
      <c r="BU115" s="835"/>
      <c r="BV115" s="835">
        <v>669680</v>
      </c>
      <c r="BW115" s="835"/>
      <c r="BX115" s="835"/>
      <c r="BY115" s="835"/>
      <c r="BZ115" s="835"/>
      <c r="CA115" s="835">
        <v>683638</v>
      </c>
      <c r="CB115" s="835"/>
      <c r="CC115" s="835"/>
      <c r="CD115" s="835"/>
      <c r="CE115" s="835"/>
      <c r="CF115" s="896">
        <v>2.2000000000000002</v>
      </c>
      <c r="CG115" s="897"/>
      <c r="CH115" s="897"/>
      <c r="CI115" s="897"/>
      <c r="CJ115" s="897"/>
      <c r="CK115" s="952"/>
      <c r="CL115" s="839"/>
      <c r="CM115" s="833" t="s">
        <v>438</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224</v>
      </c>
      <c r="DH115" s="798"/>
      <c r="DI115" s="798"/>
      <c r="DJ115" s="798"/>
      <c r="DK115" s="799"/>
      <c r="DL115" s="800" t="s">
        <v>224</v>
      </c>
      <c r="DM115" s="798"/>
      <c r="DN115" s="798"/>
      <c r="DO115" s="798"/>
      <c r="DP115" s="799"/>
      <c r="DQ115" s="800" t="s">
        <v>224</v>
      </c>
      <c r="DR115" s="798"/>
      <c r="DS115" s="798"/>
      <c r="DT115" s="798"/>
      <c r="DU115" s="799"/>
      <c r="DV115" s="845" t="s">
        <v>224</v>
      </c>
      <c r="DW115" s="846"/>
      <c r="DX115" s="846"/>
      <c r="DY115" s="846"/>
      <c r="DZ115" s="847"/>
    </row>
    <row r="116" spans="1:130" s="199" customFormat="1" ht="26.25" customHeight="1">
      <c r="A116" s="941"/>
      <c r="B116" s="942"/>
      <c r="C116" s="901" t="s">
        <v>439</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50</v>
      </c>
      <c r="AB116" s="798"/>
      <c r="AC116" s="798"/>
      <c r="AD116" s="798"/>
      <c r="AE116" s="799"/>
      <c r="AF116" s="800" t="s">
        <v>224</v>
      </c>
      <c r="AG116" s="798"/>
      <c r="AH116" s="798"/>
      <c r="AI116" s="798"/>
      <c r="AJ116" s="799"/>
      <c r="AK116" s="800" t="s">
        <v>224</v>
      </c>
      <c r="AL116" s="798"/>
      <c r="AM116" s="798"/>
      <c r="AN116" s="798"/>
      <c r="AO116" s="799"/>
      <c r="AP116" s="845" t="s">
        <v>224</v>
      </c>
      <c r="AQ116" s="846"/>
      <c r="AR116" s="846"/>
      <c r="AS116" s="846"/>
      <c r="AT116" s="847"/>
      <c r="AU116" s="957"/>
      <c r="AV116" s="958"/>
      <c r="AW116" s="958"/>
      <c r="AX116" s="958"/>
      <c r="AY116" s="958"/>
      <c r="AZ116" s="884" t="s">
        <v>440</v>
      </c>
      <c r="BA116" s="885"/>
      <c r="BB116" s="885"/>
      <c r="BC116" s="885"/>
      <c r="BD116" s="885"/>
      <c r="BE116" s="885"/>
      <c r="BF116" s="885"/>
      <c r="BG116" s="885"/>
      <c r="BH116" s="885"/>
      <c r="BI116" s="885"/>
      <c r="BJ116" s="885"/>
      <c r="BK116" s="885"/>
      <c r="BL116" s="885"/>
      <c r="BM116" s="885"/>
      <c r="BN116" s="885"/>
      <c r="BO116" s="885"/>
      <c r="BP116" s="886"/>
      <c r="BQ116" s="834" t="s">
        <v>224</v>
      </c>
      <c r="BR116" s="835"/>
      <c r="BS116" s="835"/>
      <c r="BT116" s="835"/>
      <c r="BU116" s="835"/>
      <c r="BV116" s="835" t="s">
        <v>224</v>
      </c>
      <c r="BW116" s="835"/>
      <c r="BX116" s="835"/>
      <c r="BY116" s="835"/>
      <c r="BZ116" s="835"/>
      <c r="CA116" s="835" t="s">
        <v>224</v>
      </c>
      <c r="CB116" s="835"/>
      <c r="CC116" s="835"/>
      <c r="CD116" s="835"/>
      <c r="CE116" s="835"/>
      <c r="CF116" s="896" t="s">
        <v>224</v>
      </c>
      <c r="CG116" s="897"/>
      <c r="CH116" s="897"/>
      <c r="CI116" s="897"/>
      <c r="CJ116" s="897"/>
      <c r="CK116" s="952"/>
      <c r="CL116" s="839"/>
      <c r="CM116" s="842" t="s">
        <v>441</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222716</v>
      </c>
      <c r="DH116" s="798"/>
      <c r="DI116" s="798"/>
      <c r="DJ116" s="798"/>
      <c r="DK116" s="799"/>
      <c r="DL116" s="800">
        <v>131869</v>
      </c>
      <c r="DM116" s="798"/>
      <c r="DN116" s="798"/>
      <c r="DO116" s="798"/>
      <c r="DP116" s="799"/>
      <c r="DQ116" s="800">
        <v>74720</v>
      </c>
      <c r="DR116" s="798"/>
      <c r="DS116" s="798"/>
      <c r="DT116" s="798"/>
      <c r="DU116" s="799"/>
      <c r="DV116" s="845">
        <v>0.2</v>
      </c>
      <c r="DW116" s="846"/>
      <c r="DX116" s="846"/>
      <c r="DY116" s="846"/>
      <c r="DZ116" s="847"/>
    </row>
    <row r="117" spans="1:130" s="199" customFormat="1" ht="26.25" customHeight="1">
      <c r="A117" s="922" t="s">
        <v>172</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442</v>
      </c>
      <c r="Z117" s="924"/>
      <c r="AA117" s="929">
        <v>11904426</v>
      </c>
      <c r="AB117" s="930"/>
      <c r="AC117" s="930"/>
      <c r="AD117" s="930"/>
      <c r="AE117" s="931"/>
      <c r="AF117" s="932">
        <v>11635612</v>
      </c>
      <c r="AG117" s="930"/>
      <c r="AH117" s="930"/>
      <c r="AI117" s="930"/>
      <c r="AJ117" s="931"/>
      <c r="AK117" s="932">
        <v>11194852</v>
      </c>
      <c r="AL117" s="930"/>
      <c r="AM117" s="930"/>
      <c r="AN117" s="930"/>
      <c r="AO117" s="931"/>
      <c r="AP117" s="933"/>
      <c r="AQ117" s="934"/>
      <c r="AR117" s="934"/>
      <c r="AS117" s="934"/>
      <c r="AT117" s="935"/>
      <c r="AU117" s="957"/>
      <c r="AV117" s="958"/>
      <c r="AW117" s="958"/>
      <c r="AX117" s="958"/>
      <c r="AY117" s="958"/>
      <c r="AZ117" s="884" t="s">
        <v>443</v>
      </c>
      <c r="BA117" s="885"/>
      <c r="BB117" s="885"/>
      <c r="BC117" s="885"/>
      <c r="BD117" s="885"/>
      <c r="BE117" s="885"/>
      <c r="BF117" s="885"/>
      <c r="BG117" s="885"/>
      <c r="BH117" s="885"/>
      <c r="BI117" s="885"/>
      <c r="BJ117" s="885"/>
      <c r="BK117" s="885"/>
      <c r="BL117" s="885"/>
      <c r="BM117" s="885"/>
      <c r="BN117" s="885"/>
      <c r="BO117" s="885"/>
      <c r="BP117" s="886"/>
      <c r="BQ117" s="834" t="s">
        <v>224</v>
      </c>
      <c r="BR117" s="835"/>
      <c r="BS117" s="835"/>
      <c r="BT117" s="835"/>
      <c r="BU117" s="835"/>
      <c r="BV117" s="835" t="s">
        <v>224</v>
      </c>
      <c r="BW117" s="835"/>
      <c r="BX117" s="835"/>
      <c r="BY117" s="835"/>
      <c r="BZ117" s="835"/>
      <c r="CA117" s="835" t="s">
        <v>224</v>
      </c>
      <c r="CB117" s="835"/>
      <c r="CC117" s="835"/>
      <c r="CD117" s="835"/>
      <c r="CE117" s="835"/>
      <c r="CF117" s="896" t="s">
        <v>224</v>
      </c>
      <c r="CG117" s="897"/>
      <c r="CH117" s="897"/>
      <c r="CI117" s="897"/>
      <c r="CJ117" s="897"/>
      <c r="CK117" s="952"/>
      <c r="CL117" s="839"/>
      <c r="CM117" s="842" t="s">
        <v>444</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224</v>
      </c>
      <c r="DH117" s="798"/>
      <c r="DI117" s="798"/>
      <c r="DJ117" s="798"/>
      <c r="DK117" s="799"/>
      <c r="DL117" s="800" t="s">
        <v>224</v>
      </c>
      <c r="DM117" s="798"/>
      <c r="DN117" s="798"/>
      <c r="DO117" s="798"/>
      <c r="DP117" s="799"/>
      <c r="DQ117" s="800" t="s">
        <v>224</v>
      </c>
      <c r="DR117" s="798"/>
      <c r="DS117" s="798"/>
      <c r="DT117" s="798"/>
      <c r="DU117" s="799"/>
      <c r="DV117" s="845" t="s">
        <v>224</v>
      </c>
      <c r="DW117" s="846"/>
      <c r="DX117" s="846"/>
      <c r="DY117" s="846"/>
      <c r="DZ117" s="847"/>
    </row>
    <row r="118" spans="1:130" s="199" customFormat="1" ht="26.25" customHeight="1">
      <c r="A118" s="922" t="s">
        <v>418</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416</v>
      </c>
      <c r="AB118" s="923"/>
      <c r="AC118" s="923"/>
      <c r="AD118" s="923"/>
      <c r="AE118" s="924"/>
      <c r="AF118" s="925" t="s">
        <v>290</v>
      </c>
      <c r="AG118" s="923"/>
      <c r="AH118" s="923"/>
      <c r="AI118" s="923"/>
      <c r="AJ118" s="924"/>
      <c r="AK118" s="925" t="s">
        <v>289</v>
      </c>
      <c r="AL118" s="923"/>
      <c r="AM118" s="923"/>
      <c r="AN118" s="923"/>
      <c r="AO118" s="924"/>
      <c r="AP118" s="926" t="s">
        <v>417</v>
      </c>
      <c r="AQ118" s="927"/>
      <c r="AR118" s="927"/>
      <c r="AS118" s="927"/>
      <c r="AT118" s="928"/>
      <c r="AU118" s="957"/>
      <c r="AV118" s="958"/>
      <c r="AW118" s="958"/>
      <c r="AX118" s="958"/>
      <c r="AY118" s="958"/>
      <c r="AZ118" s="900" t="s">
        <v>445</v>
      </c>
      <c r="BA118" s="901"/>
      <c r="BB118" s="901"/>
      <c r="BC118" s="901"/>
      <c r="BD118" s="901"/>
      <c r="BE118" s="901"/>
      <c r="BF118" s="901"/>
      <c r="BG118" s="901"/>
      <c r="BH118" s="901"/>
      <c r="BI118" s="901"/>
      <c r="BJ118" s="901"/>
      <c r="BK118" s="901"/>
      <c r="BL118" s="901"/>
      <c r="BM118" s="901"/>
      <c r="BN118" s="901"/>
      <c r="BO118" s="901"/>
      <c r="BP118" s="902"/>
      <c r="BQ118" s="903" t="s">
        <v>224</v>
      </c>
      <c r="BR118" s="866"/>
      <c r="BS118" s="866"/>
      <c r="BT118" s="866"/>
      <c r="BU118" s="866"/>
      <c r="BV118" s="866" t="s">
        <v>224</v>
      </c>
      <c r="BW118" s="866"/>
      <c r="BX118" s="866"/>
      <c r="BY118" s="866"/>
      <c r="BZ118" s="866"/>
      <c r="CA118" s="866" t="s">
        <v>224</v>
      </c>
      <c r="CB118" s="866"/>
      <c r="CC118" s="866"/>
      <c r="CD118" s="866"/>
      <c r="CE118" s="866"/>
      <c r="CF118" s="896" t="s">
        <v>224</v>
      </c>
      <c r="CG118" s="897"/>
      <c r="CH118" s="897"/>
      <c r="CI118" s="897"/>
      <c r="CJ118" s="897"/>
      <c r="CK118" s="952"/>
      <c r="CL118" s="839"/>
      <c r="CM118" s="842" t="s">
        <v>446</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224</v>
      </c>
      <c r="DH118" s="798"/>
      <c r="DI118" s="798"/>
      <c r="DJ118" s="798"/>
      <c r="DK118" s="799"/>
      <c r="DL118" s="800" t="s">
        <v>224</v>
      </c>
      <c r="DM118" s="798"/>
      <c r="DN118" s="798"/>
      <c r="DO118" s="798"/>
      <c r="DP118" s="799"/>
      <c r="DQ118" s="800" t="s">
        <v>224</v>
      </c>
      <c r="DR118" s="798"/>
      <c r="DS118" s="798"/>
      <c r="DT118" s="798"/>
      <c r="DU118" s="799"/>
      <c r="DV118" s="845" t="s">
        <v>224</v>
      </c>
      <c r="DW118" s="846"/>
      <c r="DX118" s="846"/>
      <c r="DY118" s="846"/>
      <c r="DZ118" s="847"/>
    </row>
    <row r="119" spans="1:130" s="199" customFormat="1" ht="26.25" customHeight="1">
      <c r="A119" s="836" t="s">
        <v>421</v>
      </c>
      <c r="B119" s="837"/>
      <c r="C119" s="912" t="s">
        <v>422</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224</v>
      </c>
      <c r="AB119" s="916"/>
      <c r="AC119" s="916"/>
      <c r="AD119" s="916"/>
      <c r="AE119" s="917"/>
      <c r="AF119" s="918" t="s">
        <v>224</v>
      </c>
      <c r="AG119" s="916"/>
      <c r="AH119" s="916"/>
      <c r="AI119" s="916"/>
      <c r="AJ119" s="917"/>
      <c r="AK119" s="918" t="s">
        <v>224</v>
      </c>
      <c r="AL119" s="916"/>
      <c r="AM119" s="916"/>
      <c r="AN119" s="916"/>
      <c r="AO119" s="917"/>
      <c r="AP119" s="919" t="s">
        <v>224</v>
      </c>
      <c r="AQ119" s="920"/>
      <c r="AR119" s="920"/>
      <c r="AS119" s="920"/>
      <c r="AT119" s="921"/>
      <c r="AU119" s="959"/>
      <c r="AV119" s="960"/>
      <c r="AW119" s="960"/>
      <c r="AX119" s="960"/>
      <c r="AY119" s="960"/>
      <c r="AZ119" s="230" t="s">
        <v>172</v>
      </c>
      <c r="BA119" s="230"/>
      <c r="BB119" s="230"/>
      <c r="BC119" s="230"/>
      <c r="BD119" s="230"/>
      <c r="BE119" s="230"/>
      <c r="BF119" s="230"/>
      <c r="BG119" s="230"/>
      <c r="BH119" s="230"/>
      <c r="BI119" s="230"/>
      <c r="BJ119" s="230"/>
      <c r="BK119" s="230"/>
      <c r="BL119" s="230"/>
      <c r="BM119" s="230"/>
      <c r="BN119" s="230"/>
      <c r="BO119" s="898" t="s">
        <v>447</v>
      </c>
      <c r="BP119" s="899"/>
      <c r="BQ119" s="903">
        <v>128247238</v>
      </c>
      <c r="BR119" s="866"/>
      <c r="BS119" s="866"/>
      <c r="BT119" s="866"/>
      <c r="BU119" s="866"/>
      <c r="BV119" s="866">
        <v>125434955</v>
      </c>
      <c r="BW119" s="866"/>
      <c r="BX119" s="866"/>
      <c r="BY119" s="866"/>
      <c r="BZ119" s="866"/>
      <c r="CA119" s="866">
        <v>122534912</v>
      </c>
      <c r="CB119" s="866"/>
      <c r="CC119" s="866"/>
      <c r="CD119" s="866"/>
      <c r="CE119" s="866"/>
      <c r="CF119" s="764"/>
      <c r="CG119" s="765"/>
      <c r="CH119" s="765"/>
      <c r="CI119" s="765"/>
      <c r="CJ119" s="855"/>
      <c r="CK119" s="953"/>
      <c r="CL119" s="841"/>
      <c r="CM119" s="859" t="s">
        <v>448</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224</v>
      </c>
      <c r="DH119" s="781"/>
      <c r="DI119" s="781"/>
      <c r="DJ119" s="781"/>
      <c r="DK119" s="782"/>
      <c r="DL119" s="783" t="s">
        <v>224</v>
      </c>
      <c r="DM119" s="781"/>
      <c r="DN119" s="781"/>
      <c r="DO119" s="781"/>
      <c r="DP119" s="782"/>
      <c r="DQ119" s="783" t="s">
        <v>224</v>
      </c>
      <c r="DR119" s="781"/>
      <c r="DS119" s="781"/>
      <c r="DT119" s="781"/>
      <c r="DU119" s="782"/>
      <c r="DV119" s="869" t="s">
        <v>224</v>
      </c>
      <c r="DW119" s="870"/>
      <c r="DX119" s="870"/>
      <c r="DY119" s="870"/>
      <c r="DZ119" s="871"/>
    </row>
    <row r="120" spans="1:130" s="199" customFormat="1" ht="26.25" customHeight="1">
      <c r="A120" s="838"/>
      <c r="B120" s="839"/>
      <c r="C120" s="842" t="s">
        <v>425</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224</v>
      </c>
      <c r="AB120" s="798"/>
      <c r="AC120" s="798"/>
      <c r="AD120" s="798"/>
      <c r="AE120" s="799"/>
      <c r="AF120" s="800" t="s">
        <v>224</v>
      </c>
      <c r="AG120" s="798"/>
      <c r="AH120" s="798"/>
      <c r="AI120" s="798"/>
      <c r="AJ120" s="799"/>
      <c r="AK120" s="800" t="s">
        <v>224</v>
      </c>
      <c r="AL120" s="798"/>
      <c r="AM120" s="798"/>
      <c r="AN120" s="798"/>
      <c r="AO120" s="799"/>
      <c r="AP120" s="845" t="s">
        <v>224</v>
      </c>
      <c r="AQ120" s="846"/>
      <c r="AR120" s="846"/>
      <c r="AS120" s="846"/>
      <c r="AT120" s="847"/>
      <c r="AU120" s="904" t="s">
        <v>449</v>
      </c>
      <c r="AV120" s="905"/>
      <c r="AW120" s="905"/>
      <c r="AX120" s="905"/>
      <c r="AY120" s="906"/>
      <c r="AZ120" s="881" t="s">
        <v>450</v>
      </c>
      <c r="BA120" s="826"/>
      <c r="BB120" s="826"/>
      <c r="BC120" s="826"/>
      <c r="BD120" s="826"/>
      <c r="BE120" s="826"/>
      <c r="BF120" s="826"/>
      <c r="BG120" s="826"/>
      <c r="BH120" s="826"/>
      <c r="BI120" s="826"/>
      <c r="BJ120" s="826"/>
      <c r="BK120" s="826"/>
      <c r="BL120" s="826"/>
      <c r="BM120" s="826"/>
      <c r="BN120" s="826"/>
      <c r="BO120" s="826"/>
      <c r="BP120" s="827"/>
      <c r="BQ120" s="882">
        <v>11820570</v>
      </c>
      <c r="BR120" s="863"/>
      <c r="BS120" s="863"/>
      <c r="BT120" s="863"/>
      <c r="BU120" s="863"/>
      <c r="BV120" s="863">
        <v>12219573</v>
      </c>
      <c r="BW120" s="863"/>
      <c r="BX120" s="863"/>
      <c r="BY120" s="863"/>
      <c r="BZ120" s="863"/>
      <c r="CA120" s="863">
        <v>13959756</v>
      </c>
      <c r="CB120" s="863"/>
      <c r="CC120" s="863"/>
      <c r="CD120" s="863"/>
      <c r="CE120" s="863"/>
      <c r="CF120" s="887">
        <v>44.4</v>
      </c>
      <c r="CG120" s="888"/>
      <c r="CH120" s="888"/>
      <c r="CI120" s="888"/>
      <c r="CJ120" s="888"/>
      <c r="CK120" s="889" t="s">
        <v>451</v>
      </c>
      <c r="CL120" s="873"/>
      <c r="CM120" s="873"/>
      <c r="CN120" s="873"/>
      <c r="CO120" s="874"/>
      <c r="CP120" s="893" t="s">
        <v>452</v>
      </c>
      <c r="CQ120" s="894"/>
      <c r="CR120" s="894"/>
      <c r="CS120" s="894"/>
      <c r="CT120" s="894"/>
      <c r="CU120" s="894"/>
      <c r="CV120" s="894"/>
      <c r="CW120" s="894"/>
      <c r="CX120" s="894"/>
      <c r="CY120" s="894"/>
      <c r="CZ120" s="894"/>
      <c r="DA120" s="894"/>
      <c r="DB120" s="894"/>
      <c r="DC120" s="894"/>
      <c r="DD120" s="894"/>
      <c r="DE120" s="894"/>
      <c r="DF120" s="895"/>
      <c r="DG120" s="882" t="s">
        <v>224</v>
      </c>
      <c r="DH120" s="863"/>
      <c r="DI120" s="863"/>
      <c r="DJ120" s="863"/>
      <c r="DK120" s="863"/>
      <c r="DL120" s="863">
        <v>20873849</v>
      </c>
      <c r="DM120" s="863"/>
      <c r="DN120" s="863"/>
      <c r="DO120" s="863"/>
      <c r="DP120" s="863"/>
      <c r="DQ120" s="863">
        <v>19504701</v>
      </c>
      <c r="DR120" s="863"/>
      <c r="DS120" s="863"/>
      <c r="DT120" s="863"/>
      <c r="DU120" s="863"/>
      <c r="DV120" s="864">
        <v>62.1</v>
      </c>
      <c r="DW120" s="864"/>
      <c r="DX120" s="864"/>
      <c r="DY120" s="864"/>
      <c r="DZ120" s="865"/>
    </row>
    <row r="121" spans="1:130" s="199" customFormat="1" ht="26.25" customHeight="1">
      <c r="A121" s="838"/>
      <c r="B121" s="839"/>
      <c r="C121" s="884" t="s">
        <v>453</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224</v>
      </c>
      <c r="AB121" s="798"/>
      <c r="AC121" s="798"/>
      <c r="AD121" s="798"/>
      <c r="AE121" s="799"/>
      <c r="AF121" s="800" t="s">
        <v>224</v>
      </c>
      <c r="AG121" s="798"/>
      <c r="AH121" s="798"/>
      <c r="AI121" s="798"/>
      <c r="AJ121" s="799"/>
      <c r="AK121" s="800" t="s">
        <v>224</v>
      </c>
      <c r="AL121" s="798"/>
      <c r="AM121" s="798"/>
      <c r="AN121" s="798"/>
      <c r="AO121" s="799"/>
      <c r="AP121" s="845" t="s">
        <v>224</v>
      </c>
      <c r="AQ121" s="846"/>
      <c r="AR121" s="846"/>
      <c r="AS121" s="846"/>
      <c r="AT121" s="847"/>
      <c r="AU121" s="907"/>
      <c r="AV121" s="908"/>
      <c r="AW121" s="908"/>
      <c r="AX121" s="908"/>
      <c r="AY121" s="909"/>
      <c r="AZ121" s="833" t="s">
        <v>454</v>
      </c>
      <c r="BA121" s="768"/>
      <c r="BB121" s="768"/>
      <c r="BC121" s="768"/>
      <c r="BD121" s="768"/>
      <c r="BE121" s="768"/>
      <c r="BF121" s="768"/>
      <c r="BG121" s="768"/>
      <c r="BH121" s="768"/>
      <c r="BI121" s="768"/>
      <c r="BJ121" s="768"/>
      <c r="BK121" s="768"/>
      <c r="BL121" s="768"/>
      <c r="BM121" s="768"/>
      <c r="BN121" s="768"/>
      <c r="BO121" s="768"/>
      <c r="BP121" s="769"/>
      <c r="BQ121" s="834">
        <v>10730234</v>
      </c>
      <c r="BR121" s="835"/>
      <c r="BS121" s="835"/>
      <c r="BT121" s="835"/>
      <c r="BU121" s="835"/>
      <c r="BV121" s="835">
        <v>9297100</v>
      </c>
      <c r="BW121" s="835"/>
      <c r="BX121" s="835"/>
      <c r="BY121" s="835"/>
      <c r="BZ121" s="835"/>
      <c r="CA121" s="835">
        <v>5588637</v>
      </c>
      <c r="CB121" s="835"/>
      <c r="CC121" s="835"/>
      <c r="CD121" s="835"/>
      <c r="CE121" s="835"/>
      <c r="CF121" s="896">
        <v>17.8</v>
      </c>
      <c r="CG121" s="897"/>
      <c r="CH121" s="897"/>
      <c r="CI121" s="897"/>
      <c r="CJ121" s="897"/>
      <c r="CK121" s="890"/>
      <c r="CL121" s="876"/>
      <c r="CM121" s="876"/>
      <c r="CN121" s="876"/>
      <c r="CO121" s="877"/>
      <c r="CP121" s="856" t="s">
        <v>455</v>
      </c>
      <c r="CQ121" s="857"/>
      <c r="CR121" s="857"/>
      <c r="CS121" s="857"/>
      <c r="CT121" s="857"/>
      <c r="CU121" s="857"/>
      <c r="CV121" s="857"/>
      <c r="CW121" s="857"/>
      <c r="CX121" s="857"/>
      <c r="CY121" s="857"/>
      <c r="CZ121" s="857"/>
      <c r="DA121" s="857"/>
      <c r="DB121" s="857"/>
      <c r="DC121" s="857"/>
      <c r="DD121" s="857"/>
      <c r="DE121" s="857"/>
      <c r="DF121" s="858"/>
      <c r="DG121" s="834">
        <v>10772123</v>
      </c>
      <c r="DH121" s="835"/>
      <c r="DI121" s="835"/>
      <c r="DJ121" s="835"/>
      <c r="DK121" s="835"/>
      <c r="DL121" s="835">
        <v>11326413</v>
      </c>
      <c r="DM121" s="835"/>
      <c r="DN121" s="835"/>
      <c r="DO121" s="835"/>
      <c r="DP121" s="835"/>
      <c r="DQ121" s="835">
        <v>10596694</v>
      </c>
      <c r="DR121" s="835"/>
      <c r="DS121" s="835"/>
      <c r="DT121" s="835"/>
      <c r="DU121" s="835"/>
      <c r="DV121" s="812">
        <v>33.700000000000003</v>
      </c>
      <c r="DW121" s="812"/>
      <c r="DX121" s="812"/>
      <c r="DY121" s="812"/>
      <c r="DZ121" s="813"/>
    </row>
    <row r="122" spans="1:130" s="199" customFormat="1" ht="26.25" customHeight="1">
      <c r="A122" s="838"/>
      <c r="B122" s="839"/>
      <c r="C122" s="842" t="s">
        <v>435</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224</v>
      </c>
      <c r="AB122" s="798"/>
      <c r="AC122" s="798"/>
      <c r="AD122" s="798"/>
      <c r="AE122" s="799"/>
      <c r="AF122" s="800" t="s">
        <v>224</v>
      </c>
      <c r="AG122" s="798"/>
      <c r="AH122" s="798"/>
      <c r="AI122" s="798"/>
      <c r="AJ122" s="799"/>
      <c r="AK122" s="800" t="s">
        <v>224</v>
      </c>
      <c r="AL122" s="798"/>
      <c r="AM122" s="798"/>
      <c r="AN122" s="798"/>
      <c r="AO122" s="799"/>
      <c r="AP122" s="845" t="s">
        <v>224</v>
      </c>
      <c r="AQ122" s="846"/>
      <c r="AR122" s="846"/>
      <c r="AS122" s="846"/>
      <c r="AT122" s="847"/>
      <c r="AU122" s="907"/>
      <c r="AV122" s="908"/>
      <c r="AW122" s="908"/>
      <c r="AX122" s="908"/>
      <c r="AY122" s="909"/>
      <c r="AZ122" s="900" t="s">
        <v>456</v>
      </c>
      <c r="BA122" s="901"/>
      <c r="BB122" s="901"/>
      <c r="BC122" s="901"/>
      <c r="BD122" s="901"/>
      <c r="BE122" s="901"/>
      <c r="BF122" s="901"/>
      <c r="BG122" s="901"/>
      <c r="BH122" s="901"/>
      <c r="BI122" s="901"/>
      <c r="BJ122" s="901"/>
      <c r="BK122" s="901"/>
      <c r="BL122" s="901"/>
      <c r="BM122" s="901"/>
      <c r="BN122" s="901"/>
      <c r="BO122" s="901"/>
      <c r="BP122" s="902"/>
      <c r="BQ122" s="903">
        <v>85094794</v>
      </c>
      <c r="BR122" s="866"/>
      <c r="BS122" s="866"/>
      <c r="BT122" s="866"/>
      <c r="BU122" s="866"/>
      <c r="BV122" s="866">
        <v>84397477</v>
      </c>
      <c r="BW122" s="866"/>
      <c r="BX122" s="866"/>
      <c r="BY122" s="866"/>
      <c r="BZ122" s="866"/>
      <c r="CA122" s="866">
        <v>83749566</v>
      </c>
      <c r="CB122" s="866"/>
      <c r="CC122" s="866"/>
      <c r="CD122" s="866"/>
      <c r="CE122" s="866"/>
      <c r="CF122" s="867">
        <v>266.60000000000002</v>
      </c>
      <c r="CG122" s="868"/>
      <c r="CH122" s="868"/>
      <c r="CI122" s="868"/>
      <c r="CJ122" s="868"/>
      <c r="CK122" s="890"/>
      <c r="CL122" s="876"/>
      <c r="CM122" s="876"/>
      <c r="CN122" s="876"/>
      <c r="CO122" s="877"/>
      <c r="CP122" s="856" t="s">
        <v>457</v>
      </c>
      <c r="CQ122" s="857"/>
      <c r="CR122" s="857"/>
      <c r="CS122" s="857"/>
      <c r="CT122" s="857"/>
      <c r="CU122" s="857"/>
      <c r="CV122" s="857"/>
      <c r="CW122" s="857"/>
      <c r="CX122" s="857"/>
      <c r="CY122" s="857"/>
      <c r="CZ122" s="857"/>
      <c r="DA122" s="857"/>
      <c r="DB122" s="857"/>
      <c r="DC122" s="857"/>
      <c r="DD122" s="857"/>
      <c r="DE122" s="857"/>
      <c r="DF122" s="858"/>
      <c r="DG122" s="834" t="s">
        <v>224</v>
      </c>
      <c r="DH122" s="835"/>
      <c r="DI122" s="835"/>
      <c r="DJ122" s="835"/>
      <c r="DK122" s="835"/>
      <c r="DL122" s="835">
        <v>6026990</v>
      </c>
      <c r="DM122" s="835"/>
      <c r="DN122" s="835"/>
      <c r="DO122" s="835"/>
      <c r="DP122" s="835"/>
      <c r="DQ122" s="835">
        <v>6664697</v>
      </c>
      <c r="DR122" s="835"/>
      <c r="DS122" s="835"/>
      <c r="DT122" s="835"/>
      <c r="DU122" s="835"/>
      <c r="DV122" s="812">
        <v>21.2</v>
      </c>
      <c r="DW122" s="812"/>
      <c r="DX122" s="812"/>
      <c r="DY122" s="812"/>
      <c r="DZ122" s="813"/>
    </row>
    <row r="123" spans="1:130" s="199" customFormat="1" ht="26.25" customHeight="1">
      <c r="A123" s="838"/>
      <c r="B123" s="839"/>
      <c r="C123" s="842" t="s">
        <v>441</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97853</v>
      </c>
      <c r="AB123" s="798"/>
      <c r="AC123" s="798"/>
      <c r="AD123" s="798"/>
      <c r="AE123" s="799"/>
      <c r="AF123" s="800">
        <v>89553</v>
      </c>
      <c r="AG123" s="798"/>
      <c r="AH123" s="798"/>
      <c r="AI123" s="798"/>
      <c r="AJ123" s="799"/>
      <c r="AK123" s="800">
        <v>54423</v>
      </c>
      <c r="AL123" s="798"/>
      <c r="AM123" s="798"/>
      <c r="AN123" s="798"/>
      <c r="AO123" s="799"/>
      <c r="AP123" s="845">
        <v>0.2</v>
      </c>
      <c r="AQ123" s="846"/>
      <c r="AR123" s="846"/>
      <c r="AS123" s="846"/>
      <c r="AT123" s="847"/>
      <c r="AU123" s="910"/>
      <c r="AV123" s="911"/>
      <c r="AW123" s="911"/>
      <c r="AX123" s="911"/>
      <c r="AY123" s="911"/>
      <c r="AZ123" s="230" t="s">
        <v>172</v>
      </c>
      <c r="BA123" s="230"/>
      <c r="BB123" s="230"/>
      <c r="BC123" s="230"/>
      <c r="BD123" s="230"/>
      <c r="BE123" s="230"/>
      <c r="BF123" s="230"/>
      <c r="BG123" s="230"/>
      <c r="BH123" s="230"/>
      <c r="BI123" s="230"/>
      <c r="BJ123" s="230"/>
      <c r="BK123" s="230"/>
      <c r="BL123" s="230"/>
      <c r="BM123" s="230"/>
      <c r="BN123" s="230"/>
      <c r="BO123" s="898" t="s">
        <v>458</v>
      </c>
      <c r="BP123" s="899"/>
      <c r="BQ123" s="853">
        <v>107645598</v>
      </c>
      <c r="BR123" s="854"/>
      <c r="BS123" s="854"/>
      <c r="BT123" s="854"/>
      <c r="BU123" s="854"/>
      <c r="BV123" s="854">
        <v>105914150</v>
      </c>
      <c r="BW123" s="854"/>
      <c r="BX123" s="854"/>
      <c r="BY123" s="854"/>
      <c r="BZ123" s="854"/>
      <c r="CA123" s="854">
        <v>103297959</v>
      </c>
      <c r="CB123" s="854"/>
      <c r="CC123" s="854"/>
      <c r="CD123" s="854"/>
      <c r="CE123" s="854"/>
      <c r="CF123" s="764"/>
      <c r="CG123" s="765"/>
      <c r="CH123" s="765"/>
      <c r="CI123" s="765"/>
      <c r="CJ123" s="855"/>
      <c r="CK123" s="890"/>
      <c r="CL123" s="876"/>
      <c r="CM123" s="876"/>
      <c r="CN123" s="876"/>
      <c r="CO123" s="877"/>
      <c r="CP123" s="856" t="s">
        <v>459</v>
      </c>
      <c r="CQ123" s="857"/>
      <c r="CR123" s="857"/>
      <c r="CS123" s="857"/>
      <c r="CT123" s="857"/>
      <c r="CU123" s="857"/>
      <c r="CV123" s="857"/>
      <c r="CW123" s="857"/>
      <c r="CX123" s="857"/>
      <c r="CY123" s="857"/>
      <c r="CZ123" s="857"/>
      <c r="DA123" s="857"/>
      <c r="DB123" s="857"/>
      <c r="DC123" s="857"/>
      <c r="DD123" s="857"/>
      <c r="DE123" s="857"/>
      <c r="DF123" s="858"/>
      <c r="DG123" s="797">
        <v>1673329</v>
      </c>
      <c r="DH123" s="798"/>
      <c r="DI123" s="798"/>
      <c r="DJ123" s="798"/>
      <c r="DK123" s="799"/>
      <c r="DL123" s="800">
        <v>1493218</v>
      </c>
      <c r="DM123" s="798"/>
      <c r="DN123" s="798"/>
      <c r="DO123" s="798"/>
      <c r="DP123" s="799"/>
      <c r="DQ123" s="800">
        <v>1225208</v>
      </c>
      <c r="DR123" s="798"/>
      <c r="DS123" s="798"/>
      <c r="DT123" s="798"/>
      <c r="DU123" s="799"/>
      <c r="DV123" s="845">
        <v>3.9</v>
      </c>
      <c r="DW123" s="846"/>
      <c r="DX123" s="846"/>
      <c r="DY123" s="846"/>
      <c r="DZ123" s="847"/>
    </row>
    <row r="124" spans="1:130" s="199" customFormat="1" ht="26.25" customHeight="1" thickBot="1">
      <c r="A124" s="838"/>
      <c r="B124" s="839"/>
      <c r="C124" s="842" t="s">
        <v>444</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224</v>
      </c>
      <c r="AB124" s="798"/>
      <c r="AC124" s="798"/>
      <c r="AD124" s="798"/>
      <c r="AE124" s="799"/>
      <c r="AF124" s="800" t="s">
        <v>224</v>
      </c>
      <c r="AG124" s="798"/>
      <c r="AH124" s="798"/>
      <c r="AI124" s="798"/>
      <c r="AJ124" s="799"/>
      <c r="AK124" s="800" t="s">
        <v>224</v>
      </c>
      <c r="AL124" s="798"/>
      <c r="AM124" s="798"/>
      <c r="AN124" s="798"/>
      <c r="AO124" s="799"/>
      <c r="AP124" s="845" t="s">
        <v>224</v>
      </c>
      <c r="AQ124" s="846"/>
      <c r="AR124" s="846"/>
      <c r="AS124" s="846"/>
      <c r="AT124" s="847"/>
      <c r="AU124" s="848" t="s">
        <v>460</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65.3</v>
      </c>
      <c r="BR124" s="852"/>
      <c r="BS124" s="852"/>
      <c r="BT124" s="852"/>
      <c r="BU124" s="852"/>
      <c r="BV124" s="852">
        <v>61.5</v>
      </c>
      <c r="BW124" s="852"/>
      <c r="BX124" s="852"/>
      <c r="BY124" s="852"/>
      <c r="BZ124" s="852"/>
      <c r="CA124" s="852">
        <v>61.2</v>
      </c>
      <c r="CB124" s="852"/>
      <c r="CC124" s="852"/>
      <c r="CD124" s="852"/>
      <c r="CE124" s="852"/>
      <c r="CF124" s="742"/>
      <c r="CG124" s="743"/>
      <c r="CH124" s="743"/>
      <c r="CI124" s="743"/>
      <c r="CJ124" s="883"/>
      <c r="CK124" s="891"/>
      <c r="CL124" s="891"/>
      <c r="CM124" s="891"/>
      <c r="CN124" s="891"/>
      <c r="CO124" s="892"/>
      <c r="CP124" s="856" t="s">
        <v>461</v>
      </c>
      <c r="CQ124" s="857"/>
      <c r="CR124" s="857"/>
      <c r="CS124" s="857"/>
      <c r="CT124" s="857"/>
      <c r="CU124" s="857"/>
      <c r="CV124" s="857"/>
      <c r="CW124" s="857"/>
      <c r="CX124" s="857"/>
      <c r="CY124" s="857"/>
      <c r="CZ124" s="857"/>
      <c r="DA124" s="857"/>
      <c r="DB124" s="857"/>
      <c r="DC124" s="857"/>
      <c r="DD124" s="857"/>
      <c r="DE124" s="857"/>
      <c r="DF124" s="858"/>
      <c r="DG124" s="780">
        <v>27338561</v>
      </c>
      <c r="DH124" s="781"/>
      <c r="DI124" s="781"/>
      <c r="DJ124" s="781"/>
      <c r="DK124" s="782"/>
      <c r="DL124" s="783">
        <v>152844</v>
      </c>
      <c r="DM124" s="781"/>
      <c r="DN124" s="781"/>
      <c r="DO124" s="781"/>
      <c r="DP124" s="782"/>
      <c r="DQ124" s="783">
        <v>167908</v>
      </c>
      <c r="DR124" s="781"/>
      <c r="DS124" s="781"/>
      <c r="DT124" s="781"/>
      <c r="DU124" s="782"/>
      <c r="DV124" s="869">
        <v>0.5</v>
      </c>
      <c r="DW124" s="870"/>
      <c r="DX124" s="870"/>
      <c r="DY124" s="870"/>
      <c r="DZ124" s="871"/>
    </row>
    <row r="125" spans="1:130" s="199" customFormat="1" ht="26.25" customHeight="1">
      <c r="A125" s="838"/>
      <c r="B125" s="839"/>
      <c r="C125" s="842" t="s">
        <v>446</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224</v>
      </c>
      <c r="AB125" s="798"/>
      <c r="AC125" s="798"/>
      <c r="AD125" s="798"/>
      <c r="AE125" s="799"/>
      <c r="AF125" s="800" t="s">
        <v>224</v>
      </c>
      <c r="AG125" s="798"/>
      <c r="AH125" s="798"/>
      <c r="AI125" s="798"/>
      <c r="AJ125" s="799"/>
      <c r="AK125" s="800" t="s">
        <v>224</v>
      </c>
      <c r="AL125" s="798"/>
      <c r="AM125" s="798"/>
      <c r="AN125" s="798"/>
      <c r="AO125" s="799"/>
      <c r="AP125" s="845" t="s">
        <v>224</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462</v>
      </c>
      <c r="CL125" s="873"/>
      <c r="CM125" s="873"/>
      <c r="CN125" s="873"/>
      <c r="CO125" s="874"/>
      <c r="CP125" s="881" t="s">
        <v>463</v>
      </c>
      <c r="CQ125" s="826"/>
      <c r="CR125" s="826"/>
      <c r="CS125" s="826"/>
      <c r="CT125" s="826"/>
      <c r="CU125" s="826"/>
      <c r="CV125" s="826"/>
      <c r="CW125" s="826"/>
      <c r="CX125" s="826"/>
      <c r="CY125" s="826"/>
      <c r="CZ125" s="826"/>
      <c r="DA125" s="826"/>
      <c r="DB125" s="826"/>
      <c r="DC125" s="826"/>
      <c r="DD125" s="826"/>
      <c r="DE125" s="826"/>
      <c r="DF125" s="827"/>
      <c r="DG125" s="882" t="s">
        <v>224</v>
      </c>
      <c r="DH125" s="863"/>
      <c r="DI125" s="863"/>
      <c r="DJ125" s="863"/>
      <c r="DK125" s="863"/>
      <c r="DL125" s="863" t="s">
        <v>224</v>
      </c>
      <c r="DM125" s="863"/>
      <c r="DN125" s="863"/>
      <c r="DO125" s="863"/>
      <c r="DP125" s="863"/>
      <c r="DQ125" s="863" t="s">
        <v>224</v>
      </c>
      <c r="DR125" s="863"/>
      <c r="DS125" s="863"/>
      <c r="DT125" s="863"/>
      <c r="DU125" s="863"/>
      <c r="DV125" s="864" t="s">
        <v>224</v>
      </c>
      <c r="DW125" s="864"/>
      <c r="DX125" s="864"/>
      <c r="DY125" s="864"/>
      <c r="DZ125" s="865"/>
    </row>
    <row r="126" spans="1:130" s="199" customFormat="1" ht="26.25" customHeight="1" thickBot="1">
      <c r="A126" s="838"/>
      <c r="B126" s="839"/>
      <c r="C126" s="842" t="s">
        <v>448</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4200</v>
      </c>
      <c r="AB126" s="798"/>
      <c r="AC126" s="798"/>
      <c r="AD126" s="798"/>
      <c r="AE126" s="799"/>
      <c r="AF126" s="800">
        <v>4200</v>
      </c>
      <c r="AG126" s="798"/>
      <c r="AH126" s="798"/>
      <c r="AI126" s="798"/>
      <c r="AJ126" s="799"/>
      <c r="AK126" s="800">
        <v>4200</v>
      </c>
      <c r="AL126" s="798"/>
      <c r="AM126" s="798"/>
      <c r="AN126" s="798"/>
      <c r="AO126" s="799"/>
      <c r="AP126" s="845">
        <v>0</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464</v>
      </c>
      <c r="CQ126" s="768"/>
      <c r="CR126" s="768"/>
      <c r="CS126" s="768"/>
      <c r="CT126" s="768"/>
      <c r="CU126" s="768"/>
      <c r="CV126" s="768"/>
      <c r="CW126" s="768"/>
      <c r="CX126" s="768"/>
      <c r="CY126" s="768"/>
      <c r="CZ126" s="768"/>
      <c r="DA126" s="768"/>
      <c r="DB126" s="768"/>
      <c r="DC126" s="768"/>
      <c r="DD126" s="768"/>
      <c r="DE126" s="768"/>
      <c r="DF126" s="769"/>
      <c r="DG126" s="834" t="s">
        <v>224</v>
      </c>
      <c r="DH126" s="835"/>
      <c r="DI126" s="835"/>
      <c r="DJ126" s="835"/>
      <c r="DK126" s="835"/>
      <c r="DL126" s="835" t="s">
        <v>224</v>
      </c>
      <c r="DM126" s="835"/>
      <c r="DN126" s="835"/>
      <c r="DO126" s="835"/>
      <c r="DP126" s="835"/>
      <c r="DQ126" s="835" t="s">
        <v>224</v>
      </c>
      <c r="DR126" s="835"/>
      <c r="DS126" s="835"/>
      <c r="DT126" s="835"/>
      <c r="DU126" s="835"/>
      <c r="DV126" s="812" t="s">
        <v>224</v>
      </c>
      <c r="DW126" s="812"/>
      <c r="DX126" s="812"/>
      <c r="DY126" s="812"/>
      <c r="DZ126" s="813"/>
    </row>
    <row r="127" spans="1:130" s="199" customFormat="1" ht="26.25" customHeight="1">
      <c r="A127" s="840"/>
      <c r="B127" s="841"/>
      <c r="C127" s="859" t="s">
        <v>465</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v>521</v>
      </c>
      <c r="AB127" s="798"/>
      <c r="AC127" s="798"/>
      <c r="AD127" s="798"/>
      <c r="AE127" s="799"/>
      <c r="AF127" s="800">
        <v>413</v>
      </c>
      <c r="AG127" s="798"/>
      <c r="AH127" s="798"/>
      <c r="AI127" s="798"/>
      <c r="AJ127" s="799"/>
      <c r="AK127" s="800">
        <v>378</v>
      </c>
      <c r="AL127" s="798"/>
      <c r="AM127" s="798"/>
      <c r="AN127" s="798"/>
      <c r="AO127" s="799"/>
      <c r="AP127" s="845">
        <v>0</v>
      </c>
      <c r="AQ127" s="846"/>
      <c r="AR127" s="846"/>
      <c r="AS127" s="846"/>
      <c r="AT127" s="847"/>
      <c r="AU127" s="235"/>
      <c r="AV127" s="235"/>
      <c r="AW127" s="235"/>
      <c r="AX127" s="862" t="s">
        <v>466</v>
      </c>
      <c r="AY127" s="830"/>
      <c r="AZ127" s="830"/>
      <c r="BA127" s="830"/>
      <c r="BB127" s="830"/>
      <c r="BC127" s="830"/>
      <c r="BD127" s="830"/>
      <c r="BE127" s="831"/>
      <c r="BF127" s="829" t="s">
        <v>467</v>
      </c>
      <c r="BG127" s="830"/>
      <c r="BH127" s="830"/>
      <c r="BI127" s="830"/>
      <c r="BJ127" s="830"/>
      <c r="BK127" s="830"/>
      <c r="BL127" s="831"/>
      <c r="BM127" s="829" t="s">
        <v>468</v>
      </c>
      <c r="BN127" s="830"/>
      <c r="BO127" s="830"/>
      <c r="BP127" s="830"/>
      <c r="BQ127" s="830"/>
      <c r="BR127" s="830"/>
      <c r="BS127" s="831"/>
      <c r="BT127" s="829" t="s">
        <v>469</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470</v>
      </c>
      <c r="CQ127" s="768"/>
      <c r="CR127" s="768"/>
      <c r="CS127" s="768"/>
      <c r="CT127" s="768"/>
      <c r="CU127" s="768"/>
      <c r="CV127" s="768"/>
      <c r="CW127" s="768"/>
      <c r="CX127" s="768"/>
      <c r="CY127" s="768"/>
      <c r="CZ127" s="768"/>
      <c r="DA127" s="768"/>
      <c r="DB127" s="768"/>
      <c r="DC127" s="768"/>
      <c r="DD127" s="768"/>
      <c r="DE127" s="768"/>
      <c r="DF127" s="769"/>
      <c r="DG127" s="834" t="s">
        <v>224</v>
      </c>
      <c r="DH127" s="835"/>
      <c r="DI127" s="835"/>
      <c r="DJ127" s="835"/>
      <c r="DK127" s="835"/>
      <c r="DL127" s="835" t="s">
        <v>224</v>
      </c>
      <c r="DM127" s="835"/>
      <c r="DN127" s="835"/>
      <c r="DO127" s="835"/>
      <c r="DP127" s="835"/>
      <c r="DQ127" s="835" t="s">
        <v>224</v>
      </c>
      <c r="DR127" s="835"/>
      <c r="DS127" s="835"/>
      <c r="DT127" s="835"/>
      <c r="DU127" s="835"/>
      <c r="DV127" s="812" t="s">
        <v>224</v>
      </c>
      <c r="DW127" s="812"/>
      <c r="DX127" s="812"/>
      <c r="DY127" s="812"/>
      <c r="DZ127" s="813"/>
    </row>
    <row r="128" spans="1:130" s="199" customFormat="1" ht="26.25" customHeight="1" thickBot="1">
      <c r="A128" s="814" t="s">
        <v>471</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472</v>
      </c>
      <c r="X128" s="816"/>
      <c r="Y128" s="816"/>
      <c r="Z128" s="817"/>
      <c r="AA128" s="818">
        <v>1037755</v>
      </c>
      <c r="AB128" s="819"/>
      <c r="AC128" s="819"/>
      <c r="AD128" s="819"/>
      <c r="AE128" s="820"/>
      <c r="AF128" s="821">
        <v>983781</v>
      </c>
      <c r="AG128" s="819"/>
      <c r="AH128" s="819"/>
      <c r="AI128" s="819"/>
      <c r="AJ128" s="820"/>
      <c r="AK128" s="821">
        <v>1007726</v>
      </c>
      <c r="AL128" s="819"/>
      <c r="AM128" s="819"/>
      <c r="AN128" s="819"/>
      <c r="AO128" s="820"/>
      <c r="AP128" s="822"/>
      <c r="AQ128" s="823"/>
      <c r="AR128" s="823"/>
      <c r="AS128" s="823"/>
      <c r="AT128" s="824"/>
      <c r="AU128" s="235"/>
      <c r="AV128" s="235"/>
      <c r="AW128" s="235"/>
      <c r="AX128" s="825" t="s">
        <v>473</v>
      </c>
      <c r="AY128" s="826"/>
      <c r="AZ128" s="826"/>
      <c r="BA128" s="826"/>
      <c r="BB128" s="826"/>
      <c r="BC128" s="826"/>
      <c r="BD128" s="826"/>
      <c r="BE128" s="827"/>
      <c r="BF128" s="804" t="s">
        <v>224</v>
      </c>
      <c r="BG128" s="805"/>
      <c r="BH128" s="805"/>
      <c r="BI128" s="805"/>
      <c r="BJ128" s="805"/>
      <c r="BK128" s="805"/>
      <c r="BL128" s="828"/>
      <c r="BM128" s="804">
        <v>11.47</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474</v>
      </c>
      <c r="CQ128" s="746"/>
      <c r="CR128" s="746"/>
      <c r="CS128" s="746"/>
      <c r="CT128" s="746"/>
      <c r="CU128" s="746"/>
      <c r="CV128" s="746"/>
      <c r="CW128" s="746"/>
      <c r="CX128" s="746"/>
      <c r="CY128" s="746"/>
      <c r="CZ128" s="746"/>
      <c r="DA128" s="746"/>
      <c r="DB128" s="746"/>
      <c r="DC128" s="746"/>
      <c r="DD128" s="746"/>
      <c r="DE128" s="746"/>
      <c r="DF128" s="747"/>
      <c r="DG128" s="808">
        <v>682780</v>
      </c>
      <c r="DH128" s="809"/>
      <c r="DI128" s="809"/>
      <c r="DJ128" s="809"/>
      <c r="DK128" s="809"/>
      <c r="DL128" s="809">
        <v>669680</v>
      </c>
      <c r="DM128" s="809"/>
      <c r="DN128" s="809"/>
      <c r="DO128" s="809"/>
      <c r="DP128" s="809"/>
      <c r="DQ128" s="809">
        <v>683638</v>
      </c>
      <c r="DR128" s="809"/>
      <c r="DS128" s="809"/>
      <c r="DT128" s="809"/>
      <c r="DU128" s="809"/>
      <c r="DV128" s="810">
        <v>2.2000000000000002</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475</v>
      </c>
      <c r="X129" s="795"/>
      <c r="Y129" s="795"/>
      <c r="Z129" s="796"/>
      <c r="AA129" s="797">
        <v>39742746</v>
      </c>
      <c r="AB129" s="798"/>
      <c r="AC129" s="798"/>
      <c r="AD129" s="798"/>
      <c r="AE129" s="799"/>
      <c r="AF129" s="800">
        <v>39633434</v>
      </c>
      <c r="AG129" s="798"/>
      <c r="AH129" s="798"/>
      <c r="AI129" s="798"/>
      <c r="AJ129" s="799"/>
      <c r="AK129" s="800">
        <v>39451849</v>
      </c>
      <c r="AL129" s="798"/>
      <c r="AM129" s="798"/>
      <c r="AN129" s="798"/>
      <c r="AO129" s="799"/>
      <c r="AP129" s="801"/>
      <c r="AQ129" s="802"/>
      <c r="AR129" s="802"/>
      <c r="AS129" s="802"/>
      <c r="AT129" s="803"/>
      <c r="AU129" s="237"/>
      <c r="AV129" s="237"/>
      <c r="AW129" s="237"/>
      <c r="AX129" s="767" t="s">
        <v>476</v>
      </c>
      <c r="AY129" s="768"/>
      <c r="AZ129" s="768"/>
      <c r="BA129" s="768"/>
      <c r="BB129" s="768"/>
      <c r="BC129" s="768"/>
      <c r="BD129" s="768"/>
      <c r="BE129" s="769"/>
      <c r="BF129" s="787" t="s">
        <v>224</v>
      </c>
      <c r="BG129" s="788"/>
      <c r="BH129" s="788"/>
      <c r="BI129" s="788"/>
      <c r="BJ129" s="788"/>
      <c r="BK129" s="788"/>
      <c r="BL129" s="789"/>
      <c r="BM129" s="787">
        <v>16.47</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477</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478</v>
      </c>
      <c r="X130" s="795"/>
      <c r="Y130" s="795"/>
      <c r="Z130" s="796"/>
      <c r="AA130" s="797">
        <v>8226448</v>
      </c>
      <c r="AB130" s="798"/>
      <c r="AC130" s="798"/>
      <c r="AD130" s="798"/>
      <c r="AE130" s="799"/>
      <c r="AF130" s="800">
        <v>7942579</v>
      </c>
      <c r="AG130" s="798"/>
      <c r="AH130" s="798"/>
      <c r="AI130" s="798"/>
      <c r="AJ130" s="799"/>
      <c r="AK130" s="800">
        <v>8032381</v>
      </c>
      <c r="AL130" s="798"/>
      <c r="AM130" s="798"/>
      <c r="AN130" s="798"/>
      <c r="AO130" s="799"/>
      <c r="AP130" s="801"/>
      <c r="AQ130" s="802"/>
      <c r="AR130" s="802"/>
      <c r="AS130" s="802"/>
      <c r="AT130" s="803"/>
      <c r="AU130" s="237"/>
      <c r="AV130" s="237"/>
      <c r="AW130" s="237"/>
      <c r="AX130" s="767" t="s">
        <v>479</v>
      </c>
      <c r="AY130" s="768"/>
      <c r="AZ130" s="768"/>
      <c r="BA130" s="768"/>
      <c r="BB130" s="768"/>
      <c r="BC130" s="768"/>
      <c r="BD130" s="768"/>
      <c r="BE130" s="769"/>
      <c r="BF130" s="770">
        <v>7.9</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480</v>
      </c>
      <c r="X131" s="778"/>
      <c r="Y131" s="778"/>
      <c r="Z131" s="779"/>
      <c r="AA131" s="780">
        <v>31516298</v>
      </c>
      <c r="AB131" s="781"/>
      <c r="AC131" s="781"/>
      <c r="AD131" s="781"/>
      <c r="AE131" s="782"/>
      <c r="AF131" s="783">
        <v>31690855</v>
      </c>
      <c r="AG131" s="781"/>
      <c r="AH131" s="781"/>
      <c r="AI131" s="781"/>
      <c r="AJ131" s="782"/>
      <c r="AK131" s="783">
        <v>31419468</v>
      </c>
      <c r="AL131" s="781"/>
      <c r="AM131" s="781"/>
      <c r="AN131" s="781"/>
      <c r="AO131" s="782"/>
      <c r="AP131" s="784"/>
      <c r="AQ131" s="785"/>
      <c r="AR131" s="785"/>
      <c r="AS131" s="785"/>
      <c r="AT131" s="786"/>
      <c r="AU131" s="237"/>
      <c r="AV131" s="237"/>
      <c r="AW131" s="237"/>
      <c r="AX131" s="745" t="s">
        <v>481</v>
      </c>
      <c r="AY131" s="746"/>
      <c r="AZ131" s="746"/>
      <c r="BA131" s="746"/>
      <c r="BB131" s="746"/>
      <c r="BC131" s="746"/>
      <c r="BD131" s="746"/>
      <c r="BE131" s="747"/>
      <c r="BF131" s="748">
        <v>61.2</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482</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483</v>
      </c>
      <c r="W132" s="758"/>
      <c r="X132" s="758"/>
      <c r="Y132" s="758"/>
      <c r="Z132" s="759"/>
      <c r="AA132" s="760">
        <v>8.3773269240000001</v>
      </c>
      <c r="AB132" s="761"/>
      <c r="AC132" s="761"/>
      <c r="AD132" s="761"/>
      <c r="AE132" s="762"/>
      <c r="AF132" s="763">
        <v>8.5490037900000004</v>
      </c>
      <c r="AG132" s="761"/>
      <c r="AH132" s="761"/>
      <c r="AI132" s="761"/>
      <c r="AJ132" s="762"/>
      <c r="AK132" s="763">
        <v>6.8579917850000003</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484</v>
      </c>
      <c r="W133" s="737"/>
      <c r="X133" s="737"/>
      <c r="Y133" s="737"/>
      <c r="Z133" s="738"/>
      <c r="AA133" s="739">
        <v>8.5</v>
      </c>
      <c r="AB133" s="740"/>
      <c r="AC133" s="740"/>
      <c r="AD133" s="740"/>
      <c r="AE133" s="741"/>
      <c r="AF133" s="739">
        <v>8.5</v>
      </c>
      <c r="AG133" s="740"/>
      <c r="AH133" s="740"/>
      <c r="AI133" s="740"/>
      <c r="AJ133" s="741"/>
      <c r="AK133" s="739">
        <v>7.9</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66" zoomScale="80" zoomScaleNormal="85" zoomScaleSheetLayoutView="80" workbookViewId="0">
      <selection activeCell="P73" sqref="P73"/>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80" zoomScaleNormal="8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80" zoomScaleSheetLayoutView="80" workbookViewId="0">
      <selection activeCell="P37" sqref="P37"/>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485</v>
      </c>
      <c r="B5" s="248"/>
      <c r="C5" s="248"/>
      <c r="D5" s="248"/>
      <c r="E5" s="248"/>
      <c r="F5" s="248"/>
      <c r="G5" s="248"/>
      <c r="H5" s="248"/>
      <c r="I5" s="248"/>
      <c r="J5" s="248"/>
      <c r="K5" s="248"/>
      <c r="L5" s="248"/>
      <c r="M5" s="248"/>
      <c r="N5" s="248"/>
      <c r="O5" s="249"/>
    </row>
    <row r="6" spans="1:16">
      <c r="A6" s="250"/>
      <c r="B6" s="246"/>
      <c r="C6" s="246"/>
      <c r="D6" s="246"/>
      <c r="E6" s="246"/>
      <c r="F6" s="246"/>
      <c r="G6" s="251" t="s">
        <v>486</v>
      </c>
      <c r="H6" s="251"/>
      <c r="I6" s="251"/>
      <c r="J6" s="251"/>
      <c r="K6" s="246"/>
      <c r="L6" s="246"/>
      <c r="M6" s="246"/>
      <c r="N6" s="246"/>
    </row>
    <row r="7" spans="1:16">
      <c r="A7" s="250"/>
      <c r="B7" s="246"/>
      <c r="C7" s="246"/>
      <c r="D7" s="246"/>
      <c r="E7" s="246"/>
      <c r="F7" s="246"/>
      <c r="G7" s="253"/>
      <c r="H7" s="254"/>
      <c r="I7" s="254"/>
      <c r="J7" s="255"/>
      <c r="K7" s="1152" t="s">
        <v>487</v>
      </c>
      <c r="L7" s="256"/>
      <c r="M7" s="257" t="s">
        <v>488</v>
      </c>
      <c r="N7" s="258"/>
    </row>
    <row r="8" spans="1:16">
      <c r="A8" s="250"/>
      <c r="B8" s="246"/>
      <c r="C8" s="246"/>
      <c r="D8" s="246"/>
      <c r="E8" s="246"/>
      <c r="F8" s="246"/>
      <c r="G8" s="259"/>
      <c r="H8" s="260"/>
      <c r="I8" s="260"/>
      <c r="J8" s="261"/>
      <c r="K8" s="1153"/>
      <c r="L8" s="262" t="s">
        <v>489</v>
      </c>
      <c r="M8" s="263" t="s">
        <v>490</v>
      </c>
      <c r="N8" s="264" t="s">
        <v>491</v>
      </c>
    </row>
    <row r="9" spans="1:16">
      <c r="A9" s="250"/>
      <c r="B9" s="246"/>
      <c r="C9" s="246"/>
      <c r="D9" s="246"/>
      <c r="E9" s="246"/>
      <c r="F9" s="246"/>
      <c r="G9" s="1166" t="s">
        <v>492</v>
      </c>
      <c r="H9" s="1167"/>
      <c r="I9" s="1167"/>
      <c r="J9" s="1168"/>
      <c r="K9" s="265">
        <v>9823211</v>
      </c>
      <c r="L9" s="266">
        <v>75500</v>
      </c>
      <c r="M9" s="267">
        <v>62065</v>
      </c>
      <c r="N9" s="268">
        <v>21.6</v>
      </c>
    </row>
    <row r="10" spans="1:16">
      <c r="A10" s="250"/>
      <c r="B10" s="246"/>
      <c r="C10" s="246"/>
      <c r="D10" s="246"/>
      <c r="E10" s="246"/>
      <c r="F10" s="246"/>
      <c r="G10" s="1166" t="s">
        <v>493</v>
      </c>
      <c r="H10" s="1167"/>
      <c r="I10" s="1167"/>
      <c r="J10" s="1168"/>
      <c r="K10" s="269">
        <v>658389</v>
      </c>
      <c r="L10" s="270">
        <v>5060</v>
      </c>
      <c r="M10" s="271">
        <v>5121</v>
      </c>
      <c r="N10" s="272">
        <v>-1.2</v>
      </c>
    </row>
    <row r="11" spans="1:16" ht="13.5" customHeight="1">
      <c r="A11" s="250"/>
      <c r="B11" s="246"/>
      <c r="C11" s="246"/>
      <c r="D11" s="246"/>
      <c r="E11" s="246"/>
      <c r="F11" s="246"/>
      <c r="G11" s="1166" t="s">
        <v>494</v>
      </c>
      <c r="H11" s="1167"/>
      <c r="I11" s="1167"/>
      <c r="J11" s="1168"/>
      <c r="K11" s="269">
        <v>3800</v>
      </c>
      <c r="L11" s="270">
        <v>29</v>
      </c>
      <c r="M11" s="271">
        <v>6030</v>
      </c>
      <c r="N11" s="272">
        <v>-99.5</v>
      </c>
    </row>
    <row r="12" spans="1:16" ht="13.5" customHeight="1">
      <c r="A12" s="250"/>
      <c r="B12" s="246"/>
      <c r="C12" s="246"/>
      <c r="D12" s="246"/>
      <c r="E12" s="246"/>
      <c r="F12" s="246"/>
      <c r="G12" s="1166" t="s">
        <v>495</v>
      </c>
      <c r="H12" s="1167"/>
      <c r="I12" s="1167"/>
      <c r="J12" s="1168"/>
      <c r="K12" s="269">
        <v>324754</v>
      </c>
      <c r="L12" s="270">
        <v>2496</v>
      </c>
      <c r="M12" s="271">
        <v>823</v>
      </c>
      <c r="N12" s="272">
        <v>203.3</v>
      </c>
    </row>
    <row r="13" spans="1:16" ht="13.5" customHeight="1">
      <c r="A13" s="250"/>
      <c r="B13" s="246"/>
      <c r="C13" s="246"/>
      <c r="D13" s="246"/>
      <c r="E13" s="246"/>
      <c r="F13" s="246"/>
      <c r="G13" s="1166" t="s">
        <v>496</v>
      </c>
      <c r="H13" s="1167"/>
      <c r="I13" s="1167"/>
      <c r="J13" s="1168"/>
      <c r="K13" s="269" t="s">
        <v>497</v>
      </c>
      <c r="L13" s="270" t="s">
        <v>497</v>
      </c>
      <c r="M13" s="271" t="s">
        <v>497</v>
      </c>
      <c r="N13" s="272" t="s">
        <v>497</v>
      </c>
    </row>
    <row r="14" spans="1:16" ht="13.5" customHeight="1">
      <c r="A14" s="250"/>
      <c r="B14" s="246"/>
      <c r="C14" s="246"/>
      <c r="D14" s="246"/>
      <c r="E14" s="246"/>
      <c r="F14" s="246"/>
      <c r="G14" s="1166" t="s">
        <v>498</v>
      </c>
      <c r="H14" s="1167"/>
      <c r="I14" s="1167"/>
      <c r="J14" s="1168"/>
      <c r="K14" s="269">
        <v>539846</v>
      </c>
      <c r="L14" s="270">
        <v>4149</v>
      </c>
      <c r="M14" s="271">
        <v>2403</v>
      </c>
      <c r="N14" s="272">
        <v>72.7</v>
      </c>
    </row>
    <row r="15" spans="1:16" ht="13.5" customHeight="1">
      <c r="A15" s="250"/>
      <c r="B15" s="246"/>
      <c r="C15" s="246"/>
      <c r="D15" s="246"/>
      <c r="E15" s="246"/>
      <c r="F15" s="246"/>
      <c r="G15" s="1166" t="s">
        <v>499</v>
      </c>
      <c r="H15" s="1167"/>
      <c r="I15" s="1167"/>
      <c r="J15" s="1168"/>
      <c r="K15" s="269">
        <v>231876</v>
      </c>
      <c r="L15" s="270">
        <v>1782</v>
      </c>
      <c r="M15" s="271">
        <v>1960</v>
      </c>
      <c r="N15" s="272">
        <v>-9.1</v>
      </c>
    </row>
    <row r="16" spans="1:16">
      <c r="A16" s="250"/>
      <c r="B16" s="246"/>
      <c r="C16" s="246"/>
      <c r="D16" s="246"/>
      <c r="E16" s="246"/>
      <c r="F16" s="246"/>
      <c r="G16" s="1169" t="s">
        <v>500</v>
      </c>
      <c r="H16" s="1170"/>
      <c r="I16" s="1170"/>
      <c r="J16" s="1171"/>
      <c r="K16" s="270">
        <v>-1032398</v>
      </c>
      <c r="L16" s="270">
        <v>-7935</v>
      </c>
      <c r="M16" s="271">
        <v>-6101</v>
      </c>
      <c r="N16" s="272">
        <v>30.1</v>
      </c>
    </row>
    <row r="17" spans="1:16">
      <c r="A17" s="250"/>
      <c r="B17" s="246"/>
      <c r="C17" s="246"/>
      <c r="D17" s="246"/>
      <c r="E17" s="246"/>
      <c r="F17" s="246"/>
      <c r="G17" s="1169" t="s">
        <v>172</v>
      </c>
      <c r="H17" s="1170"/>
      <c r="I17" s="1170"/>
      <c r="J17" s="1171"/>
      <c r="K17" s="270">
        <v>10549478</v>
      </c>
      <c r="L17" s="270">
        <v>81082</v>
      </c>
      <c r="M17" s="271">
        <v>72301</v>
      </c>
      <c r="N17" s="272">
        <v>12.1</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501</v>
      </c>
      <c r="H19" s="246"/>
      <c r="I19" s="246"/>
      <c r="J19" s="246"/>
      <c r="K19" s="246"/>
      <c r="L19" s="246"/>
      <c r="M19" s="246"/>
      <c r="N19" s="246"/>
    </row>
    <row r="20" spans="1:16">
      <c r="A20" s="250"/>
      <c r="B20" s="246"/>
      <c r="C20" s="246"/>
      <c r="D20" s="246"/>
      <c r="E20" s="246"/>
      <c r="F20" s="246"/>
      <c r="G20" s="274"/>
      <c r="H20" s="275"/>
      <c r="I20" s="275"/>
      <c r="J20" s="276"/>
      <c r="K20" s="277" t="s">
        <v>502</v>
      </c>
      <c r="L20" s="278" t="s">
        <v>503</v>
      </c>
      <c r="M20" s="279" t="s">
        <v>504</v>
      </c>
      <c r="N20" s="280"/>
    </row>
    <row r="21" spans="1:16" s="286" customFormat="1">
      <c r="A21" s="281"/>
      <c r="B21" s="251"/>
      <c r="C21" s="251"/>
      <c r="D21" s="251"/>
      <c r="E21" s="251"/>
      <c r="F21" s="251"/>
      <c r="G21" s="1163" t="s">
        <v>505</v>
      </c>
      <c r="H21" s="1164"/>
      <c r="I21" s="1164"/>
      <c r="J21" s="1165"/>
      <c r="K21" s="282">
        <v>8.85</v>
      </c>
      <c r="L21" s="283">
        <v>7.06</v>
      </c>
      <c r="M21" s="284">
        <v>1.79</v>
      </c>
      <c r="N21" s="251"/>
      <c r="O21" s="285"/>
      <c r="P21" s="281"/>
    </row>
    <row r="22" spans="1:16" s="286" customFormat="1">
      <c r="A22" s="281"/>
      <c r="B22" s="251"/>
      <c r="C22" s="251"/>
      <c r="D22" s="251"/>
      <c r="E22" s="251"/>
      <c r="F22" s="251"/>
      <c r="G22" s="1163" t="s">
        <v>506</v>
      </c>
      <c r="H22" s="1164"/>
      <c r="I22" s="1164"/>
      <c r="J22" s="1165"/>
      <c r="K22" s="287">
        <v>101.1</v>
      </c>
      <c r="L22" s="288">
        <v>98.2</v>
      </c>
      <c r="M22" s="289">
        <v>2.9</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507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508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509</v>
      </c>
      <c r="H29" s="251"/>
      <c r="I29" s="251"/>
      <c r="J29" s="251"/>
      <c r="K29" s="246"/>
      <c r="L29" s="246"/>
      <c r="M29" s="246"/>
      <c r="N29" s="246"/>
      <c r="O29" s="295"/>
    </row>
    <row r="30" spans="1:16">
      <c r="A30" s="250"/>
      <c r="B30" s="246"/>
      <c r="C30" s="246"/>
      <c r="D30" s="246"/>
      <c r="E30" s="246"/>
      <c r="F30" s="246"/>
      <c r="G30" s="253"/>
      <c r="H30" s="254"/>
      <c r="I30" s="254"/>
      <c r="J30" s="255"/>
      <c r="K30" s="1152" t="s">
        <v>487</v>
      </c>
      <c r="L30" s="256"/>
      <c r="M30" s="257" t="s">
        <v>488</v>
      </c>
      <c r="N30" s="258"/>
    </row>
    <row r="31" spans="1:16">
      <c r="A31" s="250"/>
      <c r="B31" s="246"/>
      <c r="C31" s="246"/>
      <c r="D31" s="246"/>
      <c r="E31" s="246"/>
      <c r="F31" s="246"/>
      <c r="G31" s="259"/>
      <c r="H31" s="260"/>
      <c r="I31" s="260"/>
      <c r="J31" s="261"/>
      <c r="K31" s="1153"/>
      <c r="L31" s="262" t="s">
        <v>489</v>
      </c>
      <c r="M31" s="263" t="s">
        <v>490</v>
      </c>
      <c r="N31" s="264" t="s">
        <v>491</v>
      </c>
    </row>
    <row r="32" spans="1:16" ht="27" customHeight="1">
      <c r="A32" s="250"/>
      <c r="B32" s="246"/>
      <c r="C32" s="246"/>
      <c r="D32" s="246"/>
      <c r="E32" s="246"/>
      <c r="F32" s="246"/>
      <c r="G32" s="1154" t="s">
        <v>510</v>
      </c>
      <c r="H32" s="1155"/>
      <c r="I32" s="1155"/>
      <c r="J32" s="1156"/>
      <c r="K32" s="296">
        <v>7680121</v>
      </c>
      <c r="L32" s="296">
        <v>59029</v>
      </c>
      <c r="M32" s="297">
        <v>44939</v>
      </c>
      <c r="N32" s="298">
        <v>31.4</v>
      </c>
    </row>
    <row r="33" spans="1:16" ht="13.5" customHeight="1">
      <c r="A33" s="250"/>
      <c r="B33" s="246"/>
      <c r="C33" s="246"/>
      <c r="D33" s="246"/>
      <c r="E33" s="246"/>
      <c r="F33" s="246"/>
      <c r="G33" s="1154" t="s">
        <v>511</v>
      </c>
      <c r="H33" s="1155"/>
      <c r="I33" s="1155"/>
      <c r="J33" s="1156"/>
      <c r="K33" s="296" t="s">
        <v>497</v>
      </c>
      <c r="L33" s="296" t="s">
        <v>497</v>
      </c>
      <c r="M33" s="297">
        <v>8</v>
      </c>
      <c r="N33" s="298" t="s">
        <v>497</v>
      </c>
    </row>
    <row r="34" spans="1:16" ht="27" customHeight="1">
      <c r="A34" s="250"/>
      <c r="B34" s="246"/>
      <c r="C34" s="246"/>
      <c r="D34" s="246"/>
      <c r="E34" s="246"/>
      <c r="F34" s="246"/>
      <c r="G34" s="1154" t="s">
        <v>512</v>
      </c>
      <c r="H34" s="1155"/>
      <c r="I34" s="1155"/>
      <c r="J34" s="1156"/>
      <c r="K34" s="296">
        <v>30000</v>
      </c>
      <c r="L34" s="296">
        <v>231</v>
      </c>
      <c r="M34" s="297">
        <v>27</v>
      </c>
      <c r="N34" s="298">
        <v>755.6</v>
      </c>
    </row>
    <row r="35" spans="1:16" ht="27" customHeight="1">
      <c r="A35" s="250"/>
      <c r="B35" s="246"/>
      <c r="C35" s="246"/>
      <c r="D35" s="246"/>
      <c r="E35" s="246"/>
      <c r="F35" s="246"/>
      <c r="G35" s="1154" t="s">
        <v>513</v>
      </c>
      <c r="H35" s="1155"/>
      <c r="I35" s="1155"/>
      <c r="J35" s="1156"/>
      <c r="K35" s="296">
        <v>3389853</v>
      </c>
      <c r="L35" s="296">
        <v>26054</v>
      </c>
      <c r="M35" s="297">
        <v>13271</v>
      </c>
      <c r="N35" s="298">
        <v>96.3</v>
      </c>
    </row>
    <row r="36" spans="1:16" ht="27" customHeight="1">
      <c r="A36" s="250"/>
      <c r="B36" s="246"/>
      <c r="C36" s="246"/>
      <c r="D36" s="246"/>
      <c r="E36" s="246"/>
      <c r="F36" s="246"/>
      <c r="G36" s="1154" t="s">
        <v>514</v>
      </c>
      <c r="H36" s="1155"/>
      <c r="I36" s="1155"/>
      <c r="J36" s="1156"/>
      <c r="K36" s="296">
        <v>35877</v>
      </c>
      <c r="L36" s="296">
        <v>276</v>
      </c>
      <c r="M36" s="297">
        <v>1417</v>
      </c>
      <c r="N36" s="298">
        <v>-80.5</v>
      </c>
    </row>
    <row r="37" spans="1:16" ht="13.5" customHeight="1">
      <c r="A37" s="250"/>
      <c r="B37" s="246"/>
      <c r="C37" s="246"/>
      <c r="D37" s="246"/>
      <c r="E37" s="246"/>
      <c r="F37" s="246"/>
      <c r="G37" s="1154" t="s">
        <v>515</v>
      </c>
      <c r="H37" s="1155"/>
      <c r="I37" s="1155"/>
      <c r="J37" s="1156"/>
      <c r="K37" s="296">
        <v>59001</v>
      </c>
      <c r="L37" s="296">
        <v>453</v>
      </c>
      <c r="M37" s="297">
        <v>1166</v>
      </c>
      <c r="N37" s="298">
        <v>-61.1</v>
      </c>
    </row>
    <row r="38" spans="1:16" ht="27" customHeight="1">
      <c r="A38" s="250"/>
      <c r="B38" s="246"/>
      <c r="C38" s="246"/>
      <c r="D38" s="246"/>
      <c r="E38" s="246"/>
      <c r="F38" s="246"/>
      <c r="G38" s="1157" t="s">
        <v>516</v>
      </c>
      <c r="H38" s="1158"/>
      <c r="I38" s="1158"/>
      <c r="J38" s="1159"/>
      <c r="K38" s="299" t="s">
        <v>497</v>
      </c>
      <c r="L38" s="299" t="s">
        <v>497</v>
      </c>
      <c r="M38" s="300">
        <v>3</v>
      </c>
      <c r="N38" s="301" t="s">
        <v>497</v>
      </c>
      <c r="O38" s="295"/>
    </row>
    <row r="39" spans="1:16">
      <c r="A39" s="250"/>
      <c r="B39" s="246"/>
      <c r="C39" s="246"/>
      <c r="D39" s="246"/>
      <c r="E39" s="246"/>
      <c r="F39" s="246"/>
      <c r="G39" s="1157" t="s">
        <v>517</v>
      </c>
      <c r="H39" s="1158"/>
      <c r="I39" s="1158"/>
      <c r="J39" s="1159"/>
      <c r="K39" s="302">
        <v>-1007726</v>
      </c>
      <c r="L39" s="302">
        <v>-7745</v>
      </c>
      <c r="M39" s="303">
        <v>-4631</v>
      </c>
      <c r="N39" s="304">
        <v>67.2</v>
      </c>
      <c r="O39" s="295"/>
    </row>
    <row r="40" spans="1:16" ht="27" customHeight="1">
      <c r="A40" s="250"/>
      <c r="B40" s="246"/>
      <c r="C40" s="246"/>
      <c r="D40" s="246"/>
      <c r="E40" s="246"/>
      <c r="F40" s="246"/>
      <c r="G40" s="1154" t="s">
        <v>518</v>
      </c>
      <c r="H40" s="1155"/>
      <c r="I40" s="1155"/>
      <c r="J40" s="1156"/>
      <c r="K40" s="302">
        <v>-8032381</v>
      </c>
      <c r="L40" s="302">
        <v>-61736</v>
      </c>
      <c r="M40" s="303">
        <v>-38859</v>
      </c>
      <c r="N40" s="304">
        <v>58.9</v>
      </c>
      <c r="O40" s="295"/>
    </row>
    <row r="41" spans="1:16">
      <c r="A41" s="250"/>
      <c r="B41" s="246"/>
      <c r="C41" s="246"/>
      <c r="D41" s="246"/>
      <c r="E41" s="246"/>
      <c r="F41" s="246"/>
      <c r="G41" s="1160" t="s">
        <v>284</v>
      </c>
      <c r="H41" s="1161"/>
      <c r="I41" s="1161"/>
      <c r="J41" s="1162"/>
      <c r="K41" s="296">
        <v>2154745</v>
      </c>
      <c r="L41" s="302">
        <v>16561</v>
      </c>
      <c r="M41" s="303">
        <v>17340</v>
      </c>
      <c r="N41" s="304">
        <v>-4.5</v>
      </c>
      <c r="O41" s="295"/>
    </row>
    <row r="42" spans="1:16">
      <c r="A42" s="250"/>
      <c r="B42" s="246"/>
      <c r="C42" s="246"/>
      <c r="D42" s="246"/>
      <c r="E42" s="246"/>
      <c r="F42" s="246"/>
      <c r="G42" s="305" t="s">
        <v>519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520</v>
      </c>
      <c r="B47" s="246"/>
      <c r="C47" s="246"/>
      <c r="D47" s="246"/>
      <c r="E47" s="246"/>
      <c r="F47" s="246"/>
      <c r="G47" s="246"/>
      <c r="H47" s="246"/>
      <c r="I47" s="246"/>
      <c r="J47" s="246"/>
      <c r="K47" s="246"/>
      <c r="L47" s="246"/>
      <c r="M47" s="246"/>
      <c r="N47" s="246"/>
    </row>
    <row r="48" spans="1:16">
      <c r="A48" s="250"/>
      <c r="B48" s="246"/>
      <c r="C48" s="246"/>
      <c r="D48" s="246"/>
      <c r="E48" s="246"/>
      <c r="F48" s="246"/>
      <c r="G48" s="310" t="s">
        <v>521</v>
      </c>
      <c r="H48" s="310"/>
      <c r="I48" s="310"/>
      <c r="J48" s="310"/>
      <c r="K48" s="310"/>
      <c r="L48" s="310"/>
      <c r="M48" s="311"/>
      <c r="N48" s="310"/>
    </row>
    <row r="49" spans="1:14" ht="13.5" customHeight="1">
      <c r="A49" s="250"/>
      <c r="B49" s="246"/>
      <c r="C49" s="246"/>
      <c r="D49" s="246"/>
      <c r="E49" s="246"/>
      <c r="F49" s="246"/>
      <c r="G49" s="312"/>
      <c r="H49" s="313"/>
      <c r="I49" s="1147" t="s">
        <v>487</v>
      </c>
      <c r="J49" s="1149" t="s">
        <v>522</v>
      </c>
      <c r="K49" s="1150"/>
      <c r="L49" s="1150"/>
      <c r="M49" s="1150"/>
      <c r="N49" s="1151"/>
    </row>
    <row r="50" spans="1:14">
      <c r="A50" s="250"/>
      <c r="B50" s="246"/>
      <c r="C50" s="246"/>
      <c r="D50" s="246"/>
      <c r="E50" s="246"/>
      <c r="F50" s="246"/>
      <c r="G50" s="314"/>
      <c r="H50" s="315"/>
      <c r="I50" s="1148"/>
      <c r="J50" s="316" t="s">
        <v>523</v>
      </c>
      <c r="K50" s="317" t="s">
        <v>524</v>
      </c>
      <c r="L50" s="318" t="s">
        <v>525</v>
      </c>
      <c r="M50" s="319" t="s">
        <v>526</v>
      </c>
      <c r="N50" s="320" t="s">
        <v>527</v>
      </c>
    </row>
    <row r="51" spans="1:14">
      <c r="A51" s="250"/>
      <c r="B51" s="246"/>
      <c r="C51" s="246"/>
      <c r="D51" s="246"/>
      <c r="E51" s="246"/>
      <c r="F51" s="246"/>
      <c r="G51" s="312" t="s">
        <v>528</v>
      </c>
      <c r="H51" s="313"/>
      <c r="I51" s="321">
        <v>7698904</v>
      </c>
      <c r="J51" s="322">
        <v>56859</v>
      </c>
      <c r="K51" s="323">
        <v>-1</v>
      </c>
      <c r="L51" s="324">
        <v>43493</v>
      </c>
      <c r="M51" s="325">
        <v>5</v>
      </c>
      <c r="N51" s="326">
        <v>-6</v>
      </c>
    </row>
    <row r="52" spans="1:14">
      <c r="A52" s="250"/>
      <c r="B52" s="246"/>
      <c r="C52" s="246"/>
      <c r="D52" s="246"/>
      <c r="E52" s="246"/>
      <c r="F52" s="246"/>
      <c r="G52" s="327"/>
      <c r="H52" s="328" t="s">
        <v>529</v>
      </c>
      <c r="I52" s="329">
        <v>5029141</v>
      </c>
      <c r="J52" s="330">
        <v>37142</v>
      </c>
      <c r="K52" s="331">
        <v>24.6</v>
      </c>
      <c r="L52" s="332">
        <v>23254</v>
      </c>
      <c r="M52" s="333">
        <v>4</v>
      </c>
      <c r="N52" s="334">
        <v>20.6</v>
      </c>
    </row>
    <row r="53" spans="1:14">
      <c r="A53" s="250"/>
      <c r="B53" s="246"/>
      <c r="C53" s="246"/>
      <c r="D53" s="246"/>
      <c r="E53" s="246"/>
      <c r="F53" s="246"/>
      <c r="G53" s="312" t="s">
        <v>530</v>
      </c>
      <c r="H53" s="313"/>
      <c r="I53" s="321">
        <v>9988414</v>
      </c>
      <c r="J53" s="322">
        <v>74192</v>
      </c>
      <c r="K53" s="323">
        <v>30.5</v>
      </c>
      <c r="L53" s="324">
        <v>50840</v>
      </c>
      <c r="M53" s="325">
        <v>16.899999999999999</v>
      </c>
      <c r="N53" s="326">
        <v>13.6</v>
      </c>
    </row>
    <row r="54" spans="1:14">
      <c r="A54" s="250"/>
      <c r="B54" s="246"/>
      <c r="C54" s="246"/>
      <c r="D54" s="246"/>
      <c r="E54" s="246"/>
      <c r="F54" s="246"/>
      <c r="G54" s="327"/>
      <c r="H54" s="328" t="s">
        <v>529</v>
      </c>
      <c r="I54" s="329">
        <v>6040355</v>
      </c>
      <c r="J54" s="330">
        <v>44866</v>
      </c>
      <c r="K54" s="331">
        <v>20.8</v>
      </c>
      <c r="L54" s="332">
        <v>25367</v>
      </c>
      <c r="M54" s="333">
        <v>9.1</v>
      </c>
      <c r="N54" s="334">
        <v>11.7</v>
      </c>
    </row>
    <row r="55" spans="1:14">
      <c r="A55" s="250"/>
      <c r="B55" s="246"/>
      <c r="C55" s="246"/>
      <c r="D55" s="246"/>
      <c r="E55" s="246"/>
      <c r="F55" s="246"/>
      <c r="G55" s="312" t="s">
        <v>531</v>
      </c>
      <c r="H55" s="313"/>
      <c r="I55" s="321">
        <v>8785640</v>
      </c>
      <c r="J55" s="322">
        <v>65982</v>
      </c>
      <c r="K55" s="323">
        <v>-11.1</v>
      </c>
      <c r="L55" s="324">
        <v>53605</v>
      </c>
      <c r="M55" s="325">
        <v>5.4</v>
      </c>
      <c r="N55" s="326">
        <v>-16.5</v>
      </c>
    </row>
    <row r="56" spans="1:14">
      <c r="A56" s="250"/>
      <c r="B56" s="246"/>
      <c r="C56" s="246"/>
      <c r="D56" s="246"/>
      <c r="E56" s="246"/>
      <c r="F56" s="246"/>
      <c r="G56" s="327"/>
      <c r="H56" s="328" t="s">
        <v>529</v>
      </c>
      <c r="I56" s="329">
        <v>5549364</v>
      </c>
      <c r="J56" s="330">
        <v>41677</v>
      </c>
      <c r="K56" s="331">
        <v>-7.1</v>
      </c>
      <c r="L56" s="332">
        <v>28343</v>
      </c>
      <c r="M56" s="333">
        <v>11.7</v>
      </c>
      <c r="N56" s="334">
        <v>-18.8</v>
      </c>
    </row>
    <row r="57" spans="1:14">
      <c r="A57" s="250"/>
      <c r="B57" s="246"/>
      <c r="C57" s="246"/>
      <c r="D57" s="246"/>
      <c r="E57" s="246"/>
      <c r="F57" s="246"/>
      <c r="G57" s="312" t="s">
        <v>532</v>
      </c>
      <c r="H57" s="313"/>
      <c r="I57" s="321">
        <v>6731993</v>
      </c>
      <c r="J57" s="322">
        <v>51094</v>
      </c>
      <c r="K57" s="323">
        <v>-22.6</v>
      </c>
      <c r="L57" s="324">
        <v>58051</v>
      </c>
      <c r="M57" s="325">
        <v>8.3000000000000007</v>
      </c>
      <c r="N57" s="326">
        <v>-30.9</v>
      </c>
    </row>
    <row r="58" spans="1:14">
      <c r="A58" s="250"/>
      <c r="B58" s="246"/>
      <c r="C58" s="246"/>
      <c r="D58" s="246"/>
      <c r="E58" s="246"/>
      <c r="F58" s="246"/>
      <c r="G58" s="327"/>
      <c r="H58" s="328" t="s">
        <v>529</v>
      </c>
      <c r="I58" s="329">
        <v>4914219</v>
      </c>
      <c r="J58" s="330">
        <v>37297</v>
      </c>
      <c r="K58" s="331">
        <v>-10.5</v>
      </c>
      <c r="L58" s="332">
        <v>32143</v>
      </c>
      <c r="M58" s="333">
        <v>13.4</v>
      </c>
      <c r="N58" s="334">
        <v>-23.9</v>
      </c>
    </row>
    <row r="59" spans="1:14">
      <c r="A59" s="250"/>
      <c r="B59" s="246"/>
      <c r="C59" s="246"/>
      <c r="D59" s="246"/>
      <c r="E59" s="246"/>
      <c r="F59" s="246"/>
      <c r="G59" s="312" t="s">
        <v>533</v>
      </c>
      <c r="H59" s="313"/>
      <c r="I59" s="321">
        <v>8293083</v>
      </c>
      <c r="J59" s="322">
        <v>63740</v>
      </c>
      <c r="K59" s="323">
        <v>24.8</v>
      </c>
      <c r="L59" s="324">
        <v>65942</v>
      </c>
      <c r="M59" s="325">
        <v>13.6</v>
      </c>
      <c r="N59" s="326">
        <v>11.2</v>
      </c>
    </row>
    <row r="60" spans="1:14">
      <c r="A60" s="250"/>
      <c r="B60" s="246"/>
      <c r="C60" s="246"/>
      <c r="D60" s="246"/>
      <c r="E60" s="246"/>
      <c r="F60" s="246"/>
      <c r="G60" s="327"/>
      <c r="H60" s="328" t="s">
        <v>529</v>
      </c>
      <c r="I60" s="335">
        <v>5436157</v>
      </c>
      <c r="J60" s="330">
        <v>41782</v>
      </c>
      <c r="K60" s="331">
        <v>12</v>
      </c>
      <c r="L60" s="332">
        <v>32778</v>
      </c>
      <c r="M60" s="333">
        <v>2</v>
      </c>
      <c r="N60" s="334">
        <v>10</v>
      </c>
    </row>
    <row r="61" spans="1:14">
      <c r="A61" s="250"/>
      <c r="B61" s="246"/>
      <c r="C61" s="246"/>
      <c r="D61" s="246"/>
      <c r="E61" s="246"/>
      <c r="F61" s="246"/>
      <c r="G61" s="312" t="s">
        <v>534</v>
      </c>
      <c r="H61" s="336"/>
      <c r="I61" s="337">
        <v>8299607</v>
      </c>
      <c r="J61" s="338">
        <v>62373</v>
      </c>
      <c r="K61" s="339">
        <v>4.0999999999999996</v>
      </c>
      <c r="L61" s="340">
        <v>54386</v>
      </c>
      <c r="M61" s="341">
        <v>9.8000000000000007</v>
      </c>
      <c r="N61" s="326">
        <v>-5.7</v>
      </c>
    </row>
    <row r="62" spans="1:14">
      <c r="A62" s="250"/>
      <c r="B62" s="246"/>
      <c r="C62" s="246"/>
      <c r="D62" s="246"/>
      <c r="E62" s="246"/>
      <c r="F62" s="246"/>
      <c r="G62" s="327"/>
      <c r="H62" s="328" t="s">
        <v>529</v>
      </c>
      <c r="I62" s="329">
        <v>5393847</v>
      </c>
      <c r="J62" s="330">
        <v>40553</v>
      </c>
      <c r="K62" s="331">
        <v>8</v>
      </c>
      <c r="L62" s="332">
        <v>28377</v>
      </c>
      <c r="M62" s="333">
        <v>8</v>
      </c>
      <c r="N62" s="334">
        <v>0</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0" zoomScaleNormal="8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0" zoomScaleNormal="80" zoomScaleSheetLayoutView="55" workbookViewId="0">
      <selection activeCell="I103" sqref="I10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election activeCell="J48" sqref="J48"/>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536</v>
      </c>
      <c r="G46" s="8" t="s">
        <v>537</v>
      </c>
      <c r="H46" s="8" t="s">
        <v>538</v>
      </c>
      <c r="I46" s="8" t="s">
        <v>539</v>
      </c>
      <c r="J46" s="9" t="s">
        <v>540</v>
      </c>
    </row>
    <row r="47" spans="2:10" ht="57.75" customHeight="1">
      <c r="B47" s="10"/>
      <c r="C47" s="1172" t="s">
        <v>3</v>
      </c>
      <c r="D47" s="1172"/>
      <c r="E47" s="1173"/>
      <c r="F47" s="11">
        <v>9.5299999999999994</v>
      </c>
      <c r="G47" s="12">
        <v>10.9</v>
      </c>
      <c r="H47" s="12">
        <v>12.54</v>
      </c>
      <c r="I47" s="12">
        <v>12.64</v>
      </c>
      <c r="J47" s="13">
        <v>12.75</v>
      </c>
    </row>
    <row r="48" spans="2:10" ht="57.75" customHeight="1">
      <c r="B48" s="14"/>
      <c r="C48" s="1174" t="s">
        <v>4</v>
      </c>
      <c r="D48" s="1174"/>
      <c r="E48" s="1175"/>
      <c r="F48" s="15">
        <v>12.37</v>
      </c>
      <c r="G48" s="16">
        <v>10.69</v>
      </c>
      <c r="H48" s="16">
        <v>9.83</v>
      </c>
      <c r="I48" s="16">
        <v>11.64</v>
      </c>
      <c r="J48" s="17">
        <v>10.26</v>
      </c>
    </row>
    <row r="49" spans="2:10" ht="57.75" customHeight="1" thickBot="1">
      <c r="B49" s="18"/>
      <c r="C49" s="1176" t="s">
        <v>5</v>
      </c>
      <c r="D49" s="1176"/>
      <c r="E49" s="1177"/>
      <c r="F49" s="19">
        <v>4.62</v>
      </c>
      <c r="G49" s="20">
        <v>1.68</v>
      </c>
      <c r="H49" s="20">
        <v>2.57</v>
      </c>
      <c r="I49" s="20">
        <v>4.22</v>
      </c>
      <c r="J49" s="21">
        <v>0.91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536</v>
      </c>
      <c r="G33" s="29" t="s">
        <v>537</v>
      </c>
      <c r="H33" s="29" t="s">
        <v>538</v>
      </c>
      <c r="I33" s="29" t="s">
        <v>539</v>
      </c>
      <c r="J33" s="30" t="s">
        <v>540</v>
      </c>
      <c r="K33" s="22"/>
      <c r="L33" s="22"/>
      <c r="M33" s="22"/>
      <c r="N33" s="22"/>
      <c r="O33" s="22"/>
      <c r="P33" s="22"/>
    </row>
    <row r="34" spans="1:16" ht="39" customHeight="1">
      <c r="A34" s="22"/>
      <c r="B34" s="31"/>
      <c r="C34" s="1184" t="s">
        <v>541</v>
      </c>
      <c r="D34" s="1184"/>
      <c r="E34" s="1185"/>
      <c r="F34" s="32">
        <v>7.68</v>
      </c>
      <c r="G34" s="33">
        <v>8.42</v>
      </c>
      <c r="H34" s="33">
        <v>9.35</v>
      </c>
      <c r="I34" s="33">
        <v>10.050000000000001</v>
      </c>
      <c r="J34" s="34">
        <v>11.55</v>
      </c>
      <c r="K34" s="22"/>
      <c r="L34" s="22"/>
      <c r="M34" s="22"/>
      <c r="N34" s="22"/>
      <c r="O34" s="22"/>
      <c r="P34" s="22"/>
    </row>
    <row r="35" spans="1:16" ht="39" customHeight="1">
      <c r="A35" s="22"/>
      <c r="B35" s="35"/>
      <c r="C35" s="1178" t="s">
        <v>542</v>
      </c>
      <c r="D35" s="1179"/>
      <c r="E35" s="1180"/>
      <c r="F35" s="36">
        <v>12.22</v>
      </c>
      <c r="G35" s="37">
        <v>10.53</v>
      </c>
      <c r="H35" s="37">
        <v>9.68</v>
      </c>
      <c r="I35" s="37">
        <v>11.5</v>
      </c>
      <c r="J35" s="38">
        <v>10.11</v>
      </c>
      <c r="K35" s="22"/>
      <c r="L35" s="22"/>
      <c r="M35" s="22"/>
      <c r="N35" s="22"/>
      <c r="O35" s="22"/>
      <c r="P35" s="22"/>
    </row>
    <row r="36" spans="1:16" ht="39" customHeight="1">
      <c r="A36" s="22"/>
      <c r="B36" s="35"/>
      <c r="C36" s="1178" t="s">
        <v>543</v>
      </c>
      <c r="D36" s="1179"/>
      <c r="E36" s="1180"/>
      <c r="F36" s="36">
        <v>7.26</v>
      </c>
      <c r="G36" s="37">
        <v>6.94</v>
      </c>
      <c r="H36" s="37">
        <v>6.33</v>
      </c>
      <c r="I36" s="37">
        <v>6.23</v>
      </c>
      <c r="J36" s="38">
        <v>5.04</v>
      </c>
      <c r="K36" s="22"/>
      <c r="L36" s="22"/>
      <c r="M36" s="22"/>
      <c r="N36" s="22"/>
      <c r="O36" s="22"/>
      <c r="P36" s="22"/>
    </row>
    <row r="37" spans="1:16" ht="39" customHeight="1">
      <c r="A37" s="22"/>
      <c r="B37" s="35"/>
      <c r="C37" s="1178" t="s">
        <v>544</v>
      </c>
      <c r="D37" s="1179"/>
      <c r="E37" s="1180"/>
      <c r="F37" s="36">
        <v>0.36</v>
      </c>
      <c r="G37" s="37">
        <v>0.59</v>
      </c>
      <c r="H37" s="37">
        <v>0.13</v>
      </c>
      <c r="I37" s="37">
        <v>0.21</v>
      </c>
      <c r="J37" s="38">
        <v>1.75</v>
      </c>
      <c r="K37" s="22"/>
      <c r="L37" s="22"/>
      <c r="M37" s="22"/>
      <c r="N37" s="22"/>
      <c r="O37" s="22"/>
      <c r="P37" s="22"/>
    </row>
    <row r="38" spans="1:16" ht="39" customHeight="1">
      <c r="A38" s="22"/>
      <c r="B38" s="35"/>
      <c r="C38" s="1178" t="s">
        <v>545</v>
      </c>
      <c r="D38" s="1179"/>
      <c r="E38" s="1180"/>
      <c r="F38" s="36" t="s">
        <v>497</v>
      </c>
      <c r="G38" s="37" t="s">
        <v>497</v>
      </c>
      <c r="H38" s="37" t="s">
        <v>497</v>
      </c>
      <c r="I38" s="37">
        <v>1.25</v>
      </c>
      <c r="J38" s="38">
        <v>1.42</v>
      </c>
      <c r="K38" s="22"/>
      <c r="L38" s="22"/>
      <c r="M38" s="22"/>
      <c r="N38" s="22"/>
      <c r="O38" s="22"/>
      <c r="P38" s="22"/>
    </row>
    <row r="39" spans="1:16" ht="39" customHeight="1">
      <c r="A39" s="22"/>
      <c r="B39" s="35"/>
      <c r="C39" s="1178" t="s">
        <v>546</v>
      </c>
      <c r="D39" s="1179"/>
      <c r="E39" s="1180"/>
      <c r="F39" s="36">
        <v>0.18</v>
      </c>
      <c r="G39" s="37">
        <v>0.13</v>
      </c>
      <c r="H39" s="37">
        <v>0.26</v>
      </c>
      <c r="I39" s="37">
        <v>0.66</v>
      </c>
      <c r="J39" s="38">
        <v>0.87</v>
      </c>
      <c r="K39" s="22"/>
      <c r="L39" s="22"/>
      <c r="M39" s="22"/>
      <c r="N39" s="22"/>
      <c r="O39" s="22"/>
      <c r="P39" s="22"/>
    </row>
    <row r="40" spans="1:16" ht="39" customHeight="1">
      <c r="A40" s="22"/>
      <c r="B40" s="35"/>
      <c r="C40" s="1178" t="s">
        <v>547</v>
      </c>
      <c r="D40" s="1179"/>
      <c r="E40" s="1180"/>
      <c r="F40" s="36" t="s">
        <v>497</v>
      </c>
      <c r="G40" s="37" t="s">
        <v>497</v>
      </c>
      <c r="H40" s="37" t="s">
        <v>497</v>
      </c>
      <c r="I40" s="37">
        <v>0.08</v>
      </c>
      <c r="J40" s="38">
        <v>0.35</v>
      </c>
      <c r="K40" s="22"/>
      <c r="L40" s="22"/>
      <c r="M40" s="22"/>
      <c r="N40" s="22"/>
      <c r="O40" s="22"/>
      <c r="P40" s="22"/>
    </row>
    <row r="41" spans="1:16" ht="39" customHeight="1">
      <c r="A41" s="22"/>
      <c r="B41" s="35"/>
      <c r="C41" s="1178" t="s">
        <v>548</v>
      </c>
      <c r="D41" s="1179"/>
      <c r="E41" s="1180"/>
      <c r="F41" s="36">
        <v>0.09</v>
      </c>
      <c r="G41" s="37">
        <v>0.09</v>
      </c>
      <c r="H41" s="37">
        <v>0.1</v>
      </c>
      <c r="I41" s="37">
        <v>0.09</v>
      </c>
      <c r="J41" s="38">
        <v>0.1</v>
      </c>
      <c r="K41" s="22"/>
      <c r="L41" s="22"/>
      <c r="M41" s="22"/>
      <c r="N41" s="22"/>
      <c r="O41" s="22"/>
      <c r="P41" s="22"/>
    </row>
    <row r="42" spans="1:16" ht="39" customHeight="1">
      <c r="A42" s="22"/>
      <c r="B42" s="39"/>
      <c r="C42" s="1178" t="s">
        <v>549</v>
      </c>
      <c r="D42" s="1179"/>
      <c r="E42" s="1180"/>
      <c r="F42" s="36" t="s">
        <v>497</v>
      </c>
      <c r="G42" s="37" t="s">
        <v>497</v>
      </c>
      <c r="H42" s="37" t="s">
        <v>497</v>
      </c>
      <c r="I42" s="37" t="s">
        <v>497</v>
      </c>
      <c r="J42" s="38" t="s">
        <v>497</v>
      </c>
      <c r="K42" s="22"/>
      <c r="L42" s="22"/>
      <c r="M42" s="22"/>
      <c r="N42" s="22"/>
      <c r="O42" s="22"/>
      <c r="P42" s="22"/>
    </row>
    <row r="43" spans="1:16" ht="39" customHeight="1" thickBot="1">
      <c r="A43" s="22"/>
      <c r="B43" s="40"/>
      <c r="C43" s="1181" t="s">
        <v>550</v>
      </c>
      <c r="D43" s="1182"/>
      <c r="E43" s="1183"/>
      <c r="F43" s="41">
        <v>0.16</v>
      </c>
      <c r="G43" s="42">
        <v>0.2</v>
      </c>
      <c r="H43" s="42">
        <v>0.83</v>
      </c>
      <c r="I43" s="42">
        <v>7.0000000000000007E-2</v>
      </c>
      <c r="J43" s="43">
        <v>0.09</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60" zoomScaleNormal="6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536</v>
      </c>
      <c r="L44" s="56" t="s">
        <v>537</v>
      </c>
      <c r="M44" s="56" t="s">
        <v>538</v>
      </c>
      <c r="N44" s="56" t="s">
        <v>539</v>
      </c>
      <c r="O44" s="57" t="s">
        <v>540</v>
      </c>
      <c r="P44" s="48"/>
      <c r="Q44" s="48"/>
      <c r="R44" s="48"/>
      <c r="S44" s="48"/>
      <c r="T44" s="48"/>
      <c r="U44" s="48"/>
    </row>
    <row r="45" spans="1:21" ht="30.75" customHeight="1">
      <c r="A45" s="48"/>
      <c r="B45" s="1194" t="s">
        <v>11</v>
      </c>
      <c r="C45" s="1195"/>
      <c r="D45" s="58"/>
      <c r="E45" s="1200" t="s">
        <v>12</v>
      </c>
      <c r="F45" s="1200"/>
      <c r="G45" s="1200"/>
      <c r="H45" s="1200"/>
      <c r="I45" s="1200"/>
      <c r="J45" s="1201"/>
      <c r="K45" s="59">
        <v>7616</v>
      </c>
      <c r="L45" s="60">
        <v>7872</v>
      </c>
      <c r="M45" s="60">
        <v>8330</v>
      </c>
      <c r="N45" s="60">
        <v>8039</v>
      </c>
      <c r="O45" s="61">
        <v>7680</v>
      </c>
      <c r="P45" s="48"/>
      <c r="Q45" s="48"/>
      <c r="R45" s="48"/>
      <c r="S45" s="48"/>
      <c r="T45" s="48"/>
      <c r="U45" s="48"/>
    </row>
    <row r="46" spans="1:21" ht="30.75" customHeight="1">
      <c r="A46" s="48"/>
      <c r="B46" s="1196"/>
      <c r="C46" s="1197"/>
      <c r="D46" s="62"/>
      <c r="E46" s="1188" t="s">
        <v>13</v>
      </c>
      <c r="F46" s="1188"/>
      <c r="G46" s="1188"/>
      <c r="H46" s="1188"/>
      <c r="I46" s="1188"/>
      <c r="J46" s="1189"/>
      <c r="K46" s="63" t="s">
        <v>497</v>
      </c>
      <c r="L46" s="64" t="s">
        <v>497</v>
      </c>
      <c r="M46" s="64" t="s">
        <v>497</v>
      </c>
      <c r="N46" s="64" t="s">
        <v>497</v>
      </c>
      <c r="O46" s="65" t="s">
        <v>497</v>
      </c>
      <c r="P46" s="48"/>
      <c r="Q46" s="48"/>
      <c r="R46" s="48"/>
      <c r="S46" s="48"/>
      <c r="T46" s="48"/>
      <c r="U46" s="48"/>
    </row>
    <row r="47" spans="1:21" ht="30.75" customHeight="1">
      <c r="A47" s="48"/>
      <c r="B47" s="1196"/>
      <c r="C47" s="1197"/>
      <c r="D47" s="62"/>
      <c r="E47" s="1188" t="s">
        <v>14</v>
      </c>
      <c r="F47" s="1188"/>
      <c r="G47" s="1188"/>
      <c r="H47" s="1188"/>
      <c r="I47" s="1188"/>
      <c r="J47" s="1189"/>
      <c r="K47" s="63" t="s">
        <v>497</v>
      </c>
      <c r="L47" s="64">
        <v>10</v>
      </c>
      <c r="M47" s="64">
        <v>30</v>
      </c>
      <c r="N47" s="64">
        <v>30</v>
      </c>
      <c r="O47" s="65">
        <v>30</v>
      </c>
      <c r="P47" s="48"/>
      <c r="Q47" s="48"/>
      <c r="R47" s="48"/>
      <c r="S47" s="48"/>
      <c r="T47" s="48"/>
      <c r="U47" s="48"/>
    </row>
    <row r="48" spans="1:21" ht="30.75" customHeight="1">
      <c r="A48" s="48"/>
      <c r="B48" s="1196"/>
      <c r="C48" s="1197"/>
      <c r="D48" s="62"/>
      <c r="E48" s="1188" t="s">
        <v>15</v>
      </c>
      <c r="F48" s="1188"/>
      <c r="G48" s="1188"/>
      <c r="H48" s="1188"/>
      <c r="I48" s="1188"/>
      <c r="J48" s="1189"/>
      <c r="K48" s="63">
        <v>3266</v>
      </c>
      <c r="L48" s="64">
        <v>3466</v>
      </c>
      <c r="M48" s="64">
        <v>3407</v>
      </c>
      <c r="N48" s="64">
        <v>3437</v>
      </c>
      <c r="O48" s="65">
        <v>3390</v>
      </c>
      <c r="P48" s="48"/>
      <c r="Q48" s="48"/>
      <c r="R48" s="48"/>
      <c r="S48" s="48"/>
      <c r="T48" s="48"/>
      <c r="U48" s="48"/>
    </row>
    <row r="49" spans="1:21" ht="30.75" customHeight="1">
      <c r="A49" s="48"/>
      <c r="B49" s="1196"/>
      <c r="C49" s="1197"/>
      <c r="D49" s="62"/>
      <c r="E49" s="1188" t="s">
        <v>16</v>
      </c>
      <c r="F49" s="1188"/>
      <c r="G49" s="1188"/>
      <c r="H49" s="1188"/>
      <c r="I49" s="1188"/>
      <c r="J49" s="1189"/>
      <c r="K49" s="63">
        <v>35</v>
      </c>
      <c r="L49" s="64">
        <v>34</v>
      </c>
      <c r="M49" s="64">
        <v>35</v>
      </c>
      <c r="N49" s="64">
        <v>36</v>
      </c>
      <c r="O49" s="65">
        <v>36</v>
      </c>
      <c r="P49" s="48"/>
      <c r="Q49" s="48"/>
      <c r="R49" s="48"/>
      <c r="S49" s="48"/>
      <c r="T49" s="48"/>
      <c r="U49" s="48"/>
    </row>
    <row r="50" spans="1:21" ht="30.75" customHeight="1">
      <c r="A50" s="48"/>
      <c r="B50" s="1196"/>
      <c r="C50" s="1197"/>
      <c r="D50" s="62"/>
      <c r="E50" s="1188" t="s">
        <v>17</v>
      </c>
      <c r="F50" s="1188"/>
      <c r="G50" s="1188"/>
      <c r="H50" s="1188"/>
      <c r="I50" s="1188"/>
      <c r="J50" s="1189"/>
      <c r="K50" s="63">
        <v>169</v>
      </c>
      <c r="L50" s="64">
        <v>150</v>
      </c>
      <c r="M50" s="64">
        <v>103</v>
      </c>
      <c r="N50" s="64">
        <v>94</v>
      </c>
      <c r="O50" s="65">
        <v>59</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t="s">
        <v>497</v>
      </c>
      <c r="O51" s="65" t="s">
        <v>497</v>
      </c>
      <c r="P51" s="48"/>
      <c r="Q51" s="48"/>
      <c r="R51" s="48"/>
      <c r="S51" s="48"/>
      <c r="T51" s="48"/>
      <c r="U51" s="48"/>
    </row>
    <row r="52" spans="1:21" ht="30.75" customHeight="1">
      <c r="A52" s="48"/>
      <c r="B52" s="1186" t="s">
        <v>19</v>
      </c>
      <c r="C52" s="1187"/>
      <c r="D52" s="66"/>
      <c r="E52" s="1188" t="s">
        <v>20</v>
      </c>
      <c r="F52" s="1188"/>
      <c r="G52" s="1188"/>
      <c r="H52" s="1188"/>
      <c r="I52" s="1188"/>
      <c r="J52" s="1189"/>
      <c r="K52" s="63">
        <v>8290</v>
      </c>
      <c r="L52" s="64">
        <v>8739</v>
      </c>
      <c r="M52" s="64">
        <v>9264</v>
      </c>
      <c r="N52" s="64">
        <v>8919</v>
      </c>
      <c r="O52" s="65">
        <v>9041</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2796</v>
      </c>
      <c r="L53" s="69">
        <v>2793</v>
      </c>
      <c r="M53" s="69">
        <v>2641</v>
      </c>
      <c r="N53" s="69">
        <v>2717</v>
      </c>
      <c r="O53" s="70">
        <v>2154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536</v>
      </c>
      <c r="J40" s="79" t="s">
        <v>537</v>
      </c>
      <c r="K40" s="79" t="s">
        <v>538</v>
      </c>
      <c r="L40" s="79" t="s">
        <v>539</v>
      </c>
      <c r="M40" s="80" t="s">
        <v>540</v>
      </c>
    </row>
    <row r="41" spans="2:13" ht="27.75" customHeight="1">
      <c r="B41" s="1214" t="s">
        <v>24</v>
      </c>
      <c r="C41" s="1215"/>
      <c r="D41" s="81"/>
      <c r="E41" s="1216" t="s">
        <v>25</v>
      </c>
      <c r="F41" s="1216"/>
      <c r="G41" s="1216"/>
      <c r="H41" s="1217"/>
      <c r="I41" s="82">
        <v>76637</v>
      </c>
      <c r="J41" s="83">
        <v>76254</v>
      </c>
      <c r="K41" s="83">
        <v>75515</v>
      </c>
      <c r="L41" s="83">
        <v>73228</v>
      </c>
      <c r="M41" s="84">
        <v>72460</v>
      </c>
    </row>
    <row r="42" spans="2:13" ht="27.75" customHeight="1">
      <c r="B42" s="1204"/>
      <c r="C42" s="1205"/>
      <c r="D42" s="85"/>
      <c r="E42" s="1208" t="s">
        <v>26</v>
      </c>
      <c r="F42" s="1208"/>
      <c r="G42" s="1208"/>
      <c r="H42" s="1209"/>
      <c r="I42" s="86">
        <v>462</v>
      </c>
      <c r="J42" s="87">
        <v>320</v>
      </c>
      <c r="K42" s="87">
        <v>223</v>
      </c>
      <c r="L42" s="87">
        <v>132</v>
      </c>
      <c r="M42" s="88">
        <v>75</v>
      </c>
    </row>
    <row r="43" spans="2:13" ht="27.75" customHeight="1">
      <c r="B43" s="1204"/>
      <c r="C43" s="1205"/>
      <c r="D43" s="85"/>
      <c r="E43" s="1208" t="s">
        <v>27</v>
      </c>
      <c r="F43" s="1208"/>
      <c r="G43" s="1208"/>
      <c r="H43" s="1209"/>
      <c r="I43" s="86">
        <v>41507</v>
      </c>
      <c r="J43" s="87">
        <v>40405</v>
      </c>
      <c r="K43" s="87">
        <v>39784</v>
      </c>
      <c r="L43" s="87">
        <v>39873</v>
      </c>
      <c r="M43" s="88">
        <v>38159</v>
      </c>
    </row>
    <row r="44" spans="2:13" ht="27.75" customHeight="1">
      <c r="B44" s="1204"/>
      <c r="C44" s="1205"/>
      <c r="D44" s="85"/>
      <c r="E44" s="1208" t="s">
        <v>28</v>
      </c>
      <c r="F44" s="1208"/>
      <c r="G44" s="1208"/>
      <c r="H44" s="1209"/>
      <c r="I44" s="86">
        <v>294</v>
      </c>
      <c r="J44" s="87">
        <v>241</v>
      </c>
      <c r="K44" s="87">
        <v>196</v>
      </c>
      <c r="L44" s="87">
        <v>164</v>
      </c>
      <c r="M44" s="88">
        <v>146</v>
      </c>
    </row>
    <row r="45" spans="2:13" ht="27.75" customHeight="1">
      <c r="B45" s="1204"/>
      <c r="C45" s="1205"/>
      <c r="D45" s="85"/>
      <c r="E45" s="1208" t="s">
        <v>29</v>
      </c>
      <c r="F45" s="1208"/>
      <c r="G45" s="1208"/>
      <c r="H45" s="1209"/>
      <c r="I45" s="86">
        <v>13395</v>
      </c>
      <c r="J45" s="87">
        <v>12909</v>
      </c>
      <c r="K45" s="87">
        <v>11846</v>
      </c>
      <c r="L45" s="87">
        <v>11369</v>
      </c>
      <c r="M45" s="88">
        <v>11011</v>
      </c>
    </row>
    <row r="46" spans="2:13" ht="27.75" customHeight="1">
      <c r="B46" s="1204"/>
      <c r="C46" s="1205"/>
      <c r="D46" s="89"/>
      <c r="E46" s="1208" t="s">
        <v>30</v>
      </c>
      <c r="F46" s="1208"/>
      <c r="G46" s="1208"/>
      <c r="H46" s="1209"/>
      <c r="I46" s="86">
        <v>724</v>
      </c>
      <c r="J46" s="87">
        <v>749</v>
      </c>
      <c r="K46" s="87">
        <v>683</v>
      </c>
      <c r="L46" s="87">
        <v>670</v>
      </c>
      <c r="M46" s="88">
        <v>684</v>
      </c>
    </row>
    <row r="47" spans="2:13" ht="27.75" customHeight="1">
      <c r="B47" s="1204"/>
      <c r="C47" s="1205"/>
      <c r="D47" s="90"/>
      <c r="E47" s="1218" t="s">
        <v>31</v>
      </c>
      <c r="F47" s="1219"/>
      <c r="G47" s="1219"/>
      <c r="H47" s="1220"/>
      <c r="I47" s="86" t="s">
        <v>497</v>
      </c>
      <c r="J47" s="87" t="s">
        <v>497</v>
      </c>
      <c r="K47" s="87" t="s">
        <v>497</v>
      </c>
      <c r="L47" s="87" t="s">
        <v>497</v>
      </c>
      <c r="M47" s="88" t="s">
        <v>497</v>
      </c>
    </row>
    <row r="48" spans="2:13" ht="27.75" customHeight="1">
      <c r="B48" s="1204"/>
      <c r="C48" s="1205"/>
      <c r="D48" s="85"/>
      <c r="E48" s="1208" t="s">
        <v>32</v>
      </c>
      <c r="F48" s="1208"/>
      <c r="G48" s="1208"/>
      <c r="H48" s="1209"/>
      <c r="I48" s="86" t="s">
        <v>497</v>
      </c>
      <c r="J48" s="87" t="s">
        <v>497</v>
      </c>
      <c r="K48" s="87" t="s">
        <v>497</v>
      </c>
      <c r="L48" s="87" t="s">
        <v>497</v>
      </c>
      <c r="M48" s="88" t="s">
        <v>497</v>
      </c>
    </row>
    <row r="49" spans="2:13" ht="27.75" customHeight="1">
      <c r="B49" s="1206"/>
      <c r="C49" s="1207"/>
      <c r="D49" s="85"/>
      <c r="E49" s="1208" t="s">
        <v>33</v>
      </c>
      <c r="F49" s="1208"/>
      <c r="G49" s="1208"/>
      <c r="H49" s="1209"/>
      <c r="I49" s="86" t="s">
        <v>497</v>
      </c>
      <c r="J49" s="87" t="s">
        <v>497</v>
      </c>
      <c r="K49" s="87" t="s">
        <v>497</v>
      </c>
      <c r="L49" s="87" t="s">
        <v>497</v>
      </c>
      <c r="M49" s="88" t="s">
        <v>497</v>
      </c>
    </row>
    <row r="50" spans="2:13" ht="27.75" customHeight="1">
      <c r="B50" s="1202" t="s">
        <v>34</v>
      </c>
      <c r="C50" s="1203"/>
      <c r="D50" s="91"/>
      <c r="E50" s="1208" t="s">
        <v>35</v>
      </c>
      <c r="F50" s="1208"/>
      <c r="G50" s="1208"/>
      <c r="H50" s="1209"/>
      <c r="I50" s="86">
        <v>7446</v>
      </c>
      <c r="J50" s="87">
        <v>10087</v>
      </c>
      <c r="K50" s="87">
        <v>11821</v>
      </c>
      <c r="L50" s="87">
        <v>12220</v>
      </c>
      <c r="M50" s="88">
        <v>13960</v>
      </c>
    </row>
    <row r="51" spans="2:13" ht="27.75" customHeight="1">
      <c r="B51" s="1204"/>
      <c r="C51" s="1205"/>
      <c r="D51" s="85"/>
      <c r="E51" s="1208" t="s">
        <v>36</v>
      </c>
      <c r="F51" s="1208"/>
      <c r="G51" s="1208"/>
      <c r="H51" s="1209"/>
      <c r="I51" s="86">
        <v>9213</v>
      </c>
      <c r="J51" s="87">
        <v>9435</v>
      </c>
      <c r="K51" s="87">
        <v>10730</v>
      </c>
      <c r="L51" s="87">
        <v>9297</v>
      </c>
      <c r="M51" s="88">
        <v>5589</v>
      </c>
    </row>
    <row r="52" spans="2:13" ht="27.75" customHeight="1">
      <c r="B52" s="1206"/>
      <c r="C52" s="1207"/>
      <c r="D52" s="85"/>
      <c r="E52" s="1208" t="s">
        <v>37</v>
      </c>
      <c r="F52" s="1208"/>
      <c r="G52" s="1208"/>
      <c r="H52" s="1209"/>
      <c r="I52" s="86">
        <v>86404</v>
      </c>
      <c r="J52" s="87">
        <v>85682</v>
      </c>
      <c r="K52" s="87">
        <v>85095</v>
      </c>
      <c r="L52" s="87">
        <v>84397</v>
      </c>
      <c r="M52" s="88">
        <v>83750</v>
      </c>
    </row>
    <row r="53" spans="2:13" ht="27.75" customHeight="1" thickBot="1">
      <c r="B53" s="1210" t="s">
        <v>38</v>
      </c>
      <c r="C53" s="1211"/>
      <c r="D53" s="92"/>
      <c r="E53" s="1212" t="s">
        <v>39</v>
      </c>
      <c r="F53" s="1212"/>
      <c r="G53" s="1212"/>
      <c r="H53" s="1213"/>
      <c r="I53" s="93">
        <v>29956</v>
      </c>
      <c r="J53" s="94">
        <v>25674</v>
      </c>
      <c r="K53" s="94">
        <v>20602</v>
      </c>
      <c r="L53" s="94">
        <v>19521</v>
      </c>
      <c r="M53" s="95">
        <v>19237</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0" zoomScaleNormal="70" zoomScaleSheetLayoutView="55" workbookViewId="0">
      <selection activeCell="A27" sqref="A27"/>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576</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576</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577</v>
      </c>
      <c r="C41" s="248"/>
      <c r="D41" s="248"/>
      <c r="E41" s="248"/>
      <c r="F41" s="248"/>
      <c r="G41" s="248"/>
      <c r="H41" s="248"/>
      <c r="I41" s="248"/>
      <c r="J41" s="248"/>
      <c r="K41" s="248"/>
      <c r="L41" s="248"/>
      <c r="M41" s="248"/>
      <c r="N41" s="248"/>
      <c r="O41" s="248"/>
      <c r="P41" s="249"/>
    </row>
    <row r="42" spans="2:17">
      <c r="B42" s="250"/>
      <c r="C42" s="246"/>
      <c r="D42" s="246"/>
      <c r="E42" s="246"/>
      <c r="F42" s="246"/>
      <c r="G42" s="353" t="s">
        <v>578</v>
      </c>
      <c r="I42" s="354"/>
      <c r="J42" s="354"/>
      <c r="K42" s="354"/>
      <c r="L42" s="246"/>
      <c r="M42" s="246"/>
      <c r="N42" s="246"/>
      <c r="O42" s="246"/>
    </row>
    <row r="43" spans="2:17">
      <c r="B43" s="250"/>
      <c r="C43" s="246"/>
      <c r="D43" s="246"/>
      <c r="E43" s="246"/>
      <c r="F43" s="246"/>
      <c r="G43" s="1235" t="s">
        <v>579</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580</v>
      </c>
    </row>
    <row r="50" spans="1:17">
      <c r="B50" s="250"/>
      <c r="C50" s="246"/>
      <c r="D50" s="246"/>
      <c r="E50" s="246"/>
      <c r="F50" s="246"/>
      <c r="G50" s="1244"/>
      <c r="H50" s="1245"/>
      <c r="I50" s="1245"/>
      <c r="J50" s="1246"/>
      <c r="K50" s="356" t="s">
        <v>536</v>
      </c>
      <c r="L50" s="356" t="s">
        <v>537</v>
      </c>
      <c r="M50" s="356" t="s">
        <v>538</v>
      </c>
      <c r="N50" s="356" t="s">
        <v>539</v>
      </c>
      <c r="O50" s="356" t="s">
        <v>540</v>
      </c>
    </row>
    <row r="51" spans="1:17">
      <c r="B51" s="250"/>
      <c r="C51" s="246"/>
      <c r="D51" s="246"/>
      <c r="E51" s="246"/>
      <c r="F51" s="246"/>
      <c r="G51" s="1247" t="s">
        <v>581</v>
      </c>
      <c r="H51" s="1248"/>
      <c r="I51" s="1253" t="s">
        <v>582</v>
      </c>
      <c r="J51" s="1253"/>
      <c r="K51" s="1256"/>
      <c r="L51" s="1256"/>
      <c r="M51" s="1256"/>
      <c r="N51" s="1221">
        <v>61.5</v>
      </c>
      <c r="O51" s="1221">
        <v>61.2</v>
      </c>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583</v>
      </c>
      <c r="J53" s="1233"/>
      <c r="K53" s="1255"/>
      <c r="L53" s="1255"/>
      <c r="M53" s="1255"/>
      <c r="N53" s="1225">
        <v>59</v>
      </c>
      <c r="O53" s="1225">
        <v>60.3</v>
      </c>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584</v>
      </c>
      <c r="H55" s="1228"/>
      <c r="I55" s="1233" t="s">
        <v>582</v>
      </c>
      <c r="J55" s="1233"/>
      <c r="K55" s="1256"/>
      <c r="L55" s="1256"/>
      <c r="M55" s="1256"/>
      <c r="N55" s="1221">
        <v>34.9</v>
      </c>
      <c r="O55" s="1221">
        <v>53.1</v>
      </c>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583</v>
      </c>
      <c r="J57" s="1223"/>
      <c r="K57" s="1255"/>
      <c r="L57" s="1255"/>
      <c r="M57" s="1255"/>
      <c r="N57" s="1225">
        <v>60.2</v>
      </c>
      <c r="O57" s="1225">
        <v>58.3</v>
      </c>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585</v>
      </c>
      <c r="C63" s="246"/>
      <c r="D63" s="246"/>
      <c r="E63" s="246"/>
      <c r="F63" s="246"/>
      <c r="G63" s="246"/>
      <c r="H63" s="246"/>
      <c r="I63" s="246"/>
      <c r="J63" s="246"/>
      <c r="K63" s="246"/>
      <c r="L63" s="246"/>
      <c r="M63" s="246"/>
      <c r="N63" s="246"/>
      <c r="O63" s="246"/>
    </row>
    <row r="64" spans="1:17">
      <c r="B64" s="250"/>
      <c r="C64" s="246"/>
      <c r="D64" s="246"/>
      <c r="E64" s="246"/>
      <c r="F64" s="246"/>
      <c r="G64" s="353" t="s">
        <v>578</v>
      </c>
      <c r="I64" s="354"/>
      <c r="J64" s="354"/>
      <c r="K64" s="354"/>
      <c r="L64" s="246"/>
      <c r="M64" s="246"/>
      <c r="N64" s="246"/>
      <c r="O64" s="246"/>
    </row>
    <row r="65" spans="2:30">
      <c r="B65" s="250"/>
      <c r="C65" s="246"/>
      <c r="D65" s="246"/>
      <c r="E65" s="246"/>
      <c r="F65" s="246"/>
      <c r="G65" s="1235" t="s">
        <v>586</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587</v>
      </c>
      <c r="I71" s="370"/>
      <c r="J71" s="366"/>
      <c r="K71" s="366"/>
      <c r="L71" s="367"/>
      <c r="M71" s="366"/>
      <c r="N71" s="367"/>
      <c r="O71" s="368"/>
    </row>
    <row r="72" spans="2:30">
      <c r="B72" s="250"/>
      <c r="C72" s="246"/>
      <c r="D72" s="246"/>
      <c r="E72" s="246"/>
      <c r="F72" s="246"/>
      <c r="G72" s="1244"/>
      <c r="H72" s="1245"/>
      <c r="I72" s="1245"/>
      <c r="J72" s="1246"/>
      <c r="K72" s="356" t="s">
        <v>536</v>
      </c>
      <c r="L72" s="356" t="s">
        <v>537</v>
      </c>
      <c r="M72" s="356" t="s">
        <v>538</v>
      </c>
      <c r="N72" s="356" t="s">
        <v>539</v>
      </c>
      <c r="O72" s="356" t="s">
        <v>540</v>
      </c>
    </row>
    <row r="73" spans="2:30">
      <c r="B73" s="250"/>
      <c r="C73" s="246"/>
      <c r="D73" s="246"/>
      <c r="E73" s="246"/>
      <c r="F73" s="246"/>
      <c r="G73" s="1247" t="s">
        <v>581</v>
      </c>
      <c r="H73" s="1248"/>
      <c r="I73" s="1253" t="s">
        <v>582</v>
      </c>
      <c r="J73" s="1253"/>
      <c r="K73" s="1234">
        <v>93.4</v>
      </c>
      <c r="L73" s="1234">
        <v>79.400000000000006</v>
      </c>
      <c r="M73" s="1221">
        <v>65.3</v>
      </c>
      <c r="N73" s="1221">
        <v>61.5</v>
      </c>
      <c r="O73" s="1221">
        <v>61.2</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588</v>
      </c>
      <c r="J75" s="1233"/>
      <c r="K75" s="1225">
        <v>10.4</v>
      </c>
      <c r="L75" s="1225">
        <v>9</v>
      </c>
      <c r="M75" s="1225">
        <v>8.5</v>
      </c>
      <c r="N75" s="1225">
        <v>8.5</v>
      </c>
      <c r="O75" s="1225">
        <v>7.9</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584</v>
      </c>
      <c r="H77" s="1228"/>
      <c r="I77" s="1233" t="s">
        <v>582</v>
      </c>
      <c r="J77" s="1233"/>
      <c r="K77" s="1234">
        <v>46.1</v>
      </c>
      <c r="L77" s="1234">
        <v>37.6</v>
      </c>
      <c r="M77" s="1221">
        <v>33.799999999999997</v>
      </c>
      <c r="N77" s="1221">
        <v>34.9</v>
      </c>
      <c r="O77" s="1221">
        <v>53.1</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588</v>
      </c>
      <c r="J79" s="1223"/>
      <c r="K79" s="1224">
        <v>8.5</v>
      </c>
      <c r="L79" s="1224">
        <v>7.9</v>
      </c>
      <c r="M79" s="1224">
        <v>7.1</v>
      </c>
      <c r="N79" s="1224">
        <v>7.2</v>
      </c>
      <c r="O79" s="1224">
        <v>8.6</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535</v>
      </c>
      <c r="G2" s="113"/>
      <c r="H2" s="114"/>
    </row>
    <row r="3" spans="1:8">
      <c r="A3" s="110" t="s">
        <v>528</v>
      </c>
      <c r="B3" s="115"/>
      <c r="C3" s="116"/>
      <c r="D3" s="117">
        <v>56859</v>
      </c>
      <c r="E3" s="118"/>
      <c r="F3" s="119">
        <v>43493</v>
      </c>
      <c r="G3" s="120"/>
      <c r="H3" s="121"/>
    </row>
    <row r="4" spans="1:8">
      <c r="A4" s="122"/>
      <c r="B4" s="123"/>
      <c r="C4" s="124"/>
      <c r="D4" s="125">
        <v>37142</v>
      </c>
      <c r="E4" s="126"/>
      <c r="F4" s="127">
        <v>23254</v>
      </c>
      <c r="G4" s="128"/>
      <c r="H4" s="129"/>
    </row>
    <row r="5" spans="1:8">
      <c r="A5" s="110" t="s">
        <v>530</v>
      </c>
      <c r="B5" s="115"/>
      <c r="C5" s="116"/>
      <c r="D5" s="117">
        <v>74192</v>
      </c>
      <c r="E5" s="118"/>
      <c r="F5" s="119">
        <v>50840</v>
      </c>
      <c r="G5" s="120"/>
      <c r="H5" s="121"/>
    </row>
    <row r="6" spans="1:8">
      <c r="A6" s="122"/>
      <c r="B6" s="123"/>
      <c r="C6" s="124"/>
      <c r="D6" s="125">
        <v>44866</v>
      </c>
      <c r="E6" s="126"/>
      <c r="F6" s="127">
        <v>25367</v>
      </c>
      <c r="G6" s="128"/>
      <c r="H6" s="129"/>
    </row>
    <row r="7" spans="1:8">
      <c r="A7" s="110" t="s">
        <v>531</v>
      </c>
      <c r="B7" s="115"/>
      <c r="C7" s="116"/>
      <c r="D7" s="117">
        <v>65982</v>
      </c>
      <c r="E7" s="118"/>
      <c r="F7" s="119">
        <v>53605</v>
      </c>
      <c r="G7" s="120"/>
      <c r="H7" s="121"/>
    </row>
    <row r="8" spans="1:8">
      <c r="A8" s="122"/>
      <c r="B8" s="123"/>
      <c r="C8" s="124"/>
      <c r="D8" s="125">
        <v>41677</v>
      </c>
      <c r="E8" s="126"/>
      <c r="F8" s="127">
        <v>28343</v>
      </c>
      <c r="G8" s="128"/>
      <c r="H8" s="129"/>
    </row>
    <row r="9" spans="1:8">
      <c r="A9" s="110" t="s">
        <v>532</v>
      </c>
      <c r="B9" s="115"/>
      <c r="C9" s="116"/>
      <c r="D9" s="117">
        <v>51094</v>
      </c>
      <c r="E9" s="118"/>
      <c r="F9" s="119">
        <v>58051</v>
      </c>
      <c r="G9" s="120"/>
      <c r="H9" s="121"/>
    </row>
    <row r="10" spans="1:8">
      <c r="A10" s="122"/>
      <c r="B10" s="123"/>
      <c r="C10" s="124"/>
      <c r="D10" s="125">
        <v>37297</v>
      </c>
      <c r="E10" s="126"/>
      <c r="F10" s="127">
        <v>32143</v>
      </c>
      <c r="G10" s="128"/>
      <c r="H10" s="129"/>
    </row>
    <row r="11" spans="1:8">
      <c r="A11" s="110" t="s">
        <v>533</v>
      </c>
      <c r="B11" s="115"/>
      <c r="C11" s="116"/>
      <c r="D11" s="117">
        <v>63740</v>
      </c>
      <c r="E11" s="118"/>
      <c r="F11" s="119">
        <v>65942</v>
      </c>
      <c r="G11" s="120"/>
      <c r="H11" s="121"/>
    </row>
    <row r="12" spans="1:8">
      <c r="A12" s="122"/>
      <c r="B12" s="123"/>
      <c r="C12" s="130"/>
      <c r="D12" s="125">
        <v>41782</v>
      </c>
      <c r="E12" s="126"/>
      <c r="F12" s="127">
        <v>32778</v>
      </c>
      <c r="G12" s="128"/>
      <c r="H12" s="129"/>
    </row>
    <row r="13" spans="1:8">
      <c r="A13" s="110"/>
      <c r="B13" s="115"/>
      <c r="C13" s="131"/>
      <c r="D13" s="132">
        <v>62373</v>
      </c>
      <c r="E13" s="133"/>
      <c r="F13" s="134">
        <v>54386</v>
      </c>
      <c r="G13" s="135"/>
      <c r="H13" s="121"/>
    </row>
    <row r="14" spans="1:8">
      <c r="A14" s="122"/>
      <c r="B14" s="123"/>
      <c r="C14" s="124"/>
      <c r="D14" s="125">
        <v>40553</v>
      </c>
      <c r="E14" s="126"/>
      <c r="F14" s="127">
        <v>28377</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12.37</v>
      </c>
      <c r="C19" s="136">
        <f>ROUND(VALUE(SUBSTITUTE(実質収支比率等に係る経年分析!G$48,"▲","-")),2)</f>
        <v>10.69</v>
      </c>
      <c r="D19" s="136">
        <f>ROUND(VALUE(SUBSTITUTE(実質収支比率等に係る経年分析!H$48,"▲","-")),2)</f>
        <v>9.83</v>
      </c>
      <c r="E19" s="136">
        <f>ROUND(VALUE(SUBSTITUTE(実質収支比率等に係る経年分析!I$48,"▲","-")),2)</f>
        <v>11.64</v>
      </c>
      <c r="F19" s="136">
        <f>ROUND(VALUE(SUBSTITUTE(実質収支比率等に係る経年分析!J$48,"▲","-")),2)</f>
        <v>10.26</v>
      </c>
    </row>
    <row r="20" spans="1:11">
      <c r="A20" s="136" t="s">
        <v>44</v>
      </c>
      <c r="B20" s="136">
        <f>ROUND(VALUE(SUBSTITUTE(実質収支比率等に係る経年分析!F$47,"▲","-")),2)</f>
        <v>9.5299999999999994</v>
      </c>
      <c r="C20" s="136">
        <f>ROUND(VALUE(SUBSTITUTE(実質収支比率等に係る経年分析!G$47,"▲","-")),2)</f>
        <v>10.9</v>
      </c>
      <c r="D20" s="136">
        <f>ROUND(VALUE(SUBSTITUTE(実質収支比率等に係る経年分析!H$47,"▲","-")),2)</f>
        <v>12.54</v>
      </c>
      <c r="E20" s="136">
        <f>ROUND(VALUE(SUBSTITUTE(実質収支比率等に係る経年分析!I$47,"▲","-")),2)</f>
        <v>12.64</v>
      </c>
      <c r="F20" s="136">
        <f>ROUND(VALUE(SUBSTITUTE(実質収支比率等に係る経年分析!J$47,"▲","-")),2)</f>
        <v>12.75</v>
      </c>
    </row>
    <row r="21" spans="1:11">
      <c r="A21" s="136" t="s">
        <v>45</v>
      </c>
      <c r="B21" s="136">
        <f>IF(ISNUMBER(VALUE(SUBSTITUTE(実質収支比率等に係る経年分析!F$49,"▲","-"))),ROUND(VALUE(SUBSTITUTE(実質収支比率等に係る経年分析!F$49,"▲","-")),2),NA())</f>
        <v>4.62</v>
      </c>
      <c r="C21" s="136">
        <f>IF(ISNUMBER(VALUE(SUBSTITUTE(実質収支比率等に係る経年分析!G$49,"▲","-"))),ROUND(VALUE(SUBSTITUTE(実質収支比率等に係る経年分析!G$49,"▲","-")),2),NA())</f>
        <v>1.68</v>
      </c>
      <c r="D21" s="136">
        <f>IF(ISNUMBER(VALUE(SUBSTITUTE(実質収支比率等に係る経年分析!H$49,"▲","-"))),ROUND(VALUE(SUBSTITUTE(実質収支比率等に係る経年分析!H$49,"▲","-")),2),NA())</f>
        <v>2.57</v>
      </c>
      <c r="E21" s="136">
        <f>IF(ISNUMBER(VALUE(SUBSTITUTE(実質収支比率等に係る経年分析!I$49,"▲","-"))),ROUND(VALUE(SUBSTITUTE(実質収支比率等に係る経年分析!I$49,"▲","-")),2),NA())</f>
        <v>4.22</v>
      </c>
      <c r="F21" s="136">
        <f>IF(ISNUMBER(VALUE(SUBSTITUTE(実質収支比率等に係る経年分析!J$49,"▲","-"))),ROUND(VALUE(SUBSTITUTE(実質収支比率等に係る経年分析!J$49,"▲","-")),2),NA())</f>
        <v>0.91</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0.16</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0.2</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0.83</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7.0000000000000007E-2</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0.09</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休日夜間診療所特別会計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0.09</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0.09</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0.1</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0.09</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0.1</v>
      </c>
    </row>
    <row r="30" spans="1:11">
      <c r="A30" s="137" t="str">
        <f>IF(連結実質赤字比率に係る赤字・黒字の構成分析!C$40="",NA(),連結実質赤字比率に係る赤字・黒字の構成分析!C$40)</f>
        <v>集落排水事業会計</v>
      </c>
      <c r="B30" s="137" t="e">
        <f>IF(ROUND(VALUE(SUBSTITUTE(連結実質赤字比率に係る赤字・黒字の構成分析!F$40,"▲", "-")), 2) &lt; 0, ABS(ROUND(VALUE(SUBSTITUTE(連結実質赤字比率に係る赤字・黒字の構成分析!F$40,"▲", "-")), 2)), NA())</f>
        <v>#VALUE!</v>
      </c>
      <c r="C30" s="137" t="e">
        <f>IF(ROUND(VALUE(SUBSTITUTE(連結実質赤字比率に係る赤字・黒字の構成分析!F$40,"▲", "-")), 2) &gt;= 0, ABS(ROUND(VALUE(SUBSTITUTE(連結実質赤字比率に係る赤字・黒字の構成分析!F$40,"▲", "-")), 2)), NA())</f>
        <v>#VALUE!</v>
      </c>
      <c r="D30" s="137" t="e">
        <f>IF(ROUND(VALUE(SUBSTITUTE(連結実質赤字比率に係る赤字・黒字の構成分析!G$40,"▲", "-")), 2) &lt; 0, ABS(ROUND(VALUE(SUBSTITUTE(連結実質赤字比率に係る赤字・黒字の構成分析!G$40,"▲", "-")), 2)), NA())</f>
        <v>#VALUE!</v>
      </c>
      <c r="E30" s="137" t="e">
        <f>IF(ROUND(VALUE(SUBSTITUTE(連結実質赤字比率に係る赤字・黒字の構成分析!G$40,"▲", "-")), 2) &gt;= 0, ABS(ROUND(VALUE(SUBSTITUTE(連結実質赤字比率に係る赤字・黒字の構成分析!G$40,"▲", "-")), 2)), NA())</f>
        <v>#VALUE!</v>
      </c>
      <c r="F30" s="137" t="e">
        <f>IF(ROUND(VALUE(SUBSTITUTE(連結実質赤字比率に係る赤字・黒字の構成分析!H$40,"▲", "-")), 2) &lt; 0, ABS(ROUND(VALUE(SUBSTITUTE(連結実質赤字比率に係る赤字・黒字の構成分析!H$40,"▲", "-")), 2)), NA())</f>
        <v>#VALUE!</v>
      </c>
      <c r="G30" s="137" t="e">
        <f>IF(ROUND(VALUE(SUBSTITUTE(連結実質赤字比率に係る赤字・黒字の構成分析!H$40,"▲", "-")), 2) &gt;= 0, ABS(ROUND(VALUE(SUBSTITUTE(連結実質赤字比率に係る赤字・黒字の構成分析!H$40,"▲", "-")), 2)), NA())</f>
        <v>#VALUE!</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0.08</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0.35</v>
      </c>
    </row>
    <row r="31" spans="1:11">
      <c r="A31" s="137" t="str">
        <f>IF(連結実質赤字比率に係る赤字・黒字の構成分析!C$39="",NA(),連結実質赤字比率に係る赤字・黒字の構成分析!C$39)</f>
        <v>介護保険特別会計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0.18</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0.13</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0.26</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0.66</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0.87</v>
      </c>
    </row>
    <row r="32" spans="1:11">
      <c r="A32" s="137" t="str">
        <f>IF(連結実質赤字比率に係る赤字・黒字の構成分析!C$38="",NA(),連結実質赤字比率に係る赤字・黒字の構成分析!C$38)</f>
        <v>公共下水道事業会計</v>
      </c>
      <c r="B32" s="137" t="e">
        <f>IF(ROUND(VALUE(SUBSTITUTE(連結実質赤字比率に係る赤字・黒字の構成分析!F$38,"▲", "-")), 2) &lt; 0, ABS(ROUND(VALUE(SUBSTITUTE(連結実質赤字比率に係る赤字・黒字の構成分析!F$38,"▲", "-")), 2)), NA())</f>
        <v>#VALUE!</v>
      </c>
      <c r="C32" s="137" t="e">
        <f>IF(ROUND(VALUE(SUBSTITUTE(連結実質赤字比率に係る赤字・黒字の構成分析!F$38,"▲", "-")), 2) &gt;= 0, ABS(ROUND(VALUE(SUBSTITUTE(連結実質赤字比率に係る赤字・黒字の構成分析!F$38,"▲", "-")), 2)), NA())</f>
        <v>#VALUE!</v>
      </c>
      <c r="D32" s="137" t="e">
        <f>IF(ROUND(VALUE(SUBSTITUTE(連結実質赤字比率に係る赤字・黒字の構成分析!G$38,"▲", "-")), 2) &lt; 0, ABS(ROUND(VALUE(SUBSTITUTE(連結実質赤字比率に係る赤字・黒字の構成分析!G$38,"▲", "-")), 2)), NA())</f>
        <v>#VALUE!</v>
      </c>
      <c r="E32" s="137" t="e">
        <f>IF(ROUND(VALUE(SUBSTITUTE(連結実質赤字比率に係る赤字・黒字の構成分析!G$38,"▲", "-")), 2) &gt;= 0, ABS(ROUND(VALUE(SUBSTITUTE(連結実質赤字比率に係る赤字・黒字の構成分析!G$38,"▲", "-")), 2)), NA())</f>
        <v>#VALUE!</v>
      </c>
      <c r="F32" s="137" t="e">
        <f>IF(ROUND(VALUE(SUBSTITUTE(連結実質赤字比率に係る赤字・黒字の構成分析!H$38,"▲", "-")), 2) &lt; 0, ABS(ROUND(VALUE(SUBSTITUTE(連結実質赤字比率に係る赤字・黒字の構成分析!H$38,"▲", "-")), 2)), NA())</f>
        <v>#VALUE!</v>
      </c>
      <c r="G32" s="137" t="e">
        <f>IF(ROUND(VALUE(SUBSTITUTE(連結実質赤字比率に係る赤字・黒字の構成分析!H$38,"▲", "-")), 2) &gt;= 0, ABS(ROUND(VALUE(SUBSTITUTE(連結実質赤字比率に係る赤字・黒字の構成分析!H$38,"▲", "-")), 2)), NA())</f>
        <v>#VALUE!</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1.25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1.42</v>
      </c>
    </row>
    <row r="33" spans="1:16">
      <c r="A33" s="137" t="str">
        <f>IF(連結実質赤字比率に係る赤字・黒字の構成分析!C$37="",NA(),連結実質赤字比率に係る赤字・黒字の構成分析!C$37)</f>
        <v>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0.36</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0.59</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0.13</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0.21</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1.75</v>
      </c>
    </row>
    <row r="34" spans="1:16">
      <c r="A34" s="137" t="str">
        <f>IF(連結実質赤字比率に係る赤字・黒字の構成分析!C$36="",NA(),連結実質赤字比率に係る赤字・黒字の構成分析!C$36)</f>
        <v>病院事業会計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7.26</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6.94</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6.33</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6.23</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5.04</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12.22</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10.53</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9.68</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11.5</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10.11</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7.68</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8.42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9.35</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10.050000000000001</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11.55</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8290</v>
      </c>
      <c r="E42" s="138"/>
      <c r="F42" s="138"/>
      <c r="G42" s="138">
        <f>'実質公債費比率（分子）の構造'!L$52</f>
        <v>8739</v>
      </c>
      <c r="H42" s="138"/>
      <c r="I42" s="138"/>
      <c r="J42" s="138">
        <f>'実質公債費比率（分子）の構造'!M$52</f>
        <v>9264</v>
      </c>
      <c r="K42" s="138"/>
      <c r="L42" s="138"/>
      <c r="M42" s="138">
        <f>'実質公債費比率（分子）の構造'!N$52</f>
        <v>8919</v>
      </c>
      <c r="N42" s="138"/>
      <c r="O42" s="138"/>
      <c r="P42" s="138">
        <f>'実質公債費比率（分子）の構造'!O$52</f>
        <v>9041</v>
      </c>
    </row>
    <row r="43" spans="1:16">
      <c r="A43" s="138" t="s">
        <v>53</v>
      </c>
      <c r="B43" s="138">
        <f>'実質公債費比率（分子）の構造'!K$51</f>
        <v>0</v>
      </c>
      <c r="C43" s="138"/>
      <c r="D43" s="138"/>
      <c r="E43" s="138">
        <f>'実質公債費比率（分子）の構造'!L$51</f>
        <v>0</v>
      </c>
      <c r="F43" s="138"/>
      <c r="G43" s="138"/>
      <c r="H43" s="138">
        <f>'実質公債費比率（分子）の構造'!M$51</f>
        <v>0</v>
      </c>
      <c r="I43" s="138"/>
      <c r="J43" s="138"/>
      <c r="K43" s="138" t="str">
        <f>'実質公債費比率（分子）の構造'!N$51</f>
        <v>-</v>
      </c>
      <c r="L43" s="138"/>
      <c r="M43" s="138"/>
      <c r="N43" s="138" t="str">
        <f>'実質公債費比率（分子）の構造'!O$51</f>
        <v>-</v>
      </c>
      <c r="O43" s="138"/>
      <c r="P43" s="138"/>
    </row>
    <row r="44" spans="1:16">
      <c r="A44" s="138" t="s">
        <v>54</v>
      </c>
      <c r="B44" s="138">
        <f>'実質公債費比率（分子）の構造'!K$50</f>
        <v>169</v>
      </c>
      <c r="C44" s="138"/>
      <c r="D44" s="138"/>
      <c r="E44" s="138">
        <f>'実質公債費比率（分子）の構造'!L$50</f>
        <v>150</v>
      </c>
      <c r="F44" s="138"/>
      <c r="G44" s="138"/>
      <c r="H44" s="138">
        <f>'実質公債費比率（分子）の構造'!M$50</f>
        <v>103</v>
      </c>
      <c r="I44" s="138"/>
      <c r="J44" s="138"/>
      <c r="K44" s="138">
        <f>'実質公債費比率（分子）の構造'!N$50</f>
        <v>94</v>
      </c>
      <c r="L44" s="138"/>
      <c r="M44" s="138"/>
      <c r="N44" s="138">
        <f>'実質公債費比率（分子）の構造'!O$50</f>
        <v>59</v>
      </c>
      <c r="O44" s="138"/>
      <c r="P44" s="138"/>
    </row>
    <row r="45" spans="1:16">
      <c r="A45" s="138" t="s">
        <v>55</v>
      </c>
      <c r="B45" s="138">
        <f>'実質公債費比率（分子）の構造'!K$49</f>
        <v>35</v>
      </c>
      <c r="C45" s="138"/>
      <c r="D45" s="138"/>
      <c r="E45" s="138">
        <f>'実質公債費比率（分子）の構造'!L$49</f>
        <v>34</v>
      </c>
      <c r="F45" s="138"/>
      <c r="G45" s="138"/>
      <c r="H45" s="138">
        <f>'実質公債費比率（分子）の構造'!M$49</f>
        <v>35</v>
      </c>
      <c r="I45" s="138"/>
      <c r="J45" s="138"/>
      <c r="K45" s="138">
        <f>'実質公債費比率（分子）の構造'!N$49</f>
        <v>36</v>
      </c>
      <c r="L45" s="138"/>
      <c r="M45" s="138"/>
      <c r="N45" s="138">
        <f>'実質公債費比率（分子）の構造'!O$49</f>
        <v>36</v>
      </c>
      <c r="O45" s="138"/>
      <c r="P45" s="138"/>
    </row>
    <row r="46" spans="1:16">
      <c r="A46" s="138" t="s">
        <v>56</v>
      </c>
      <c r="B46" s="138">
        <f>'実質公債費比率（分子）の構造'!K$48</f>
        <v>3266</v>
      </c>
      <c r="C46" s="138"/>
      <c r="D46" s="138"/>
      <c r="E46" s="138">
        <f>'実質公債費比率（分子）の構造'!L$48</f>
        <v>3466</v>
      </c>
      <c r="F46" s="138"/>
      <c r="G46" s="138"/>
      <c r="H46" s="138">
        <f>'実質公債費比率（分子）の構造'!M$48</f>
        <v>3407</v>
      </c>
      <c r="I46" s="138"/>
      <c r="J46" s="138"/>
      <c r="K46" s="138">
        <f>'実質公債費比率（分子）の構造'!N$48</f>
        <v>3437</v>
      </c>
      <c r="L46" s="138"/>
      <c r="M46" s="138"/>
      <c r="N46" s="138">
        <f>'実質公債費比率（分子）の構造'!O$48</f>
        <v>3390</v>
      </c>
      <c r="O46" s="138"/>
      <c r="P46" s="138"/>
    </row>
    <row r="47" spans="1:16">
      <c r="A47" s="138" t="s">
        <v>57</v>
      </c>
      <c r="B47" s="138" t="str">
        <f>'実質公債費比率（分子）の構造'!K$47</f>
        <v>-</v>
      </c>
      <c r="C47" s="138"/>
      <c r="D47" s="138"/>
      <c r="E47" s="138">
        <f>'実質公債費比率（分子）の構造'!L$47</f>
        <v>10</v>
      </c>
      <c r="F47" s="138"/>
      <c r="G47" s="138"/>
      <c r="H47" s="138">
        <f>'実質公債費比率（分子）の構造'!M$47</f>
        <v>30</v>
      </c>
      <c r="I47" s="138"/>
      <c r="J47" s="138"/>
      <c r="K47" s="138">
        <f>'実質公債費比率（分子）の構造'!N$47</f>
        <v>30</v>
      </c>
      <c r="L47" s="138"/>
      <c r="M47" s="138"/>
      <c r="N47" s="138">
        <f>'実質公債費比率（分子）の構造'!O$47</f>
        <v>30</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7616</v>
      </c>
      <c r="C49" s="138"/>
      <c r="D49" s="138"/>
      <c r="E49" s="138">
        <f>'実質公債費比率（分子）の構造'!L$45</f>
        <v>7872</v>
      </c>
      <c r="F49" s="138"/>
      <c r="G49" s="138"/>
      <c r="H49" s="138">
        <f>'実質公債費比率（分子）の構造'!M$45</f>
        <v>8330</v>
      </c>
      <c r="I49" s="138"/>
      <c r="J49" s="138"/>
      <c r="K49" s="138">
        <f>'実質公債費比率（分子）の構造'!N$45</f>
        <v>8039</v>
      </c>
      <c r="L49" s="138"/>
      <c r="M49" s="138"/>
      <c r="N49" s="138">
        <f>'実質公債費比率（分子）の構造'!O$45</f>
        <v>7680</v>
      </c>
      <c r="O49" s="138"/>
      <c r="P49" s="138"/>
    </row>
    <row r="50" spans="1:16">
      <c r="A50" s="138" t="s">
        <v>60</v>
      </c>
      <c r="B50" s="138" t="e">
        <f>NA()</f>
        <v>#N/A</v>
      </c>
      <c r="C50" s="138">
        <f>IF(ISNUMBER('実質公債費比率（分子）の構造'!K$53),'実質公債費比率（分子）の構造'!K$53,NA())</f>
        <v>2796</v>
      </c>
      <c r="D50" s="138" t="e">
        <f>NA()</f>
        <v>#N/A</v>
      </c>
      <c r="E50" s="138" t="e">
        <f>NA()</f>
        <v>#N/A</v>
      </c>
      <c r="F50" s="138">
        <f>IF(ISNUMBER('実質公債費比率（分子）の構造'!L$53),'実質公債費比率（分子）の構造'!L$53,NA())</f>
        <v>2793</v>
      </c>
      <c r="G50" s="138" t="e">
        <f>NA()</f>
        <v>#N/A</v>
      </c>
      <c r="H50" s="138" t="e">
        <f>NA()</f>
        <v>#N/A</v>
      </c>
      <c r="I50" s="138">
        <f>IF(ISNUMBER('実質公債費比率（分子）の構造'!M$53),'実質公債費比率（分子）の構造'!M$53,NA())</f>
        <v>2641</v>
      </c>
      <c r="J50" s="138" t="e">
        <f>NA()</f>
        <v>#N/A</v>
      </c>
      <c r="K50" s="138" t="e">
        <f>NA()</f>
        <v>#N/A</v>
      </c>
      <c r="L50" s="138">
        <f>IF(ISNUMBER('実質公債費比率（分子）の構造'!N$53),'実質公債費比率（分子）の構造'!N$53,NA())</f>
        <v>2717</v>
      </c>
      <c r="M50" s="138" t="e">
        <f>NA()</f>
        <v>#N/A</v>
      </c>
      <c r="N50" s="138" t="e">
        <f>NA()</f>
        <v>#N/A</v>
      </c>
      <c r="O50" s="138">
        <f>IF(ISNUMBER('実質公債費比率（分子）の構造'!O$53),'実質公債費比率（分子）の構造'!O$53,NA())</f>
        <v>2154</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86404</v>
      </c>
      <c r="E56" s="137"/>
      <c r="F56" s="137"/>
      <c r="G56" s="137">
        <f>'将来負担比率（分子）の構造'!J$52</f>
        <v>85682</v>
      </c>
      <c r="H56" s="137"/>
      <c r="I56" s="137"/>
      <c r="J56" s="137">
        <f>'将来負担比率（分子）の構造'!K$52</f>
        <v>85095</v>
      </c>
      <c r="K56" s="137"/>
      <c r="L56" s="137"/>
      <c r="M56" s="137">
        <f>'将来負担比率（分子）の構造'!L$52</f>
        <v>84397</v>
      </c>
      <c r="N56" s="137"/>
      <c r="O56" s="137"/>
      <c r="P56" s="137">
        <f>'将来負担比率（分子）の構造'!M$52</f>
        <v>83750</v>
      </c>
    </row>
    <row r="57" spans="1:16">
      <c r="A57" s="137" t="s">
        <v>36</v>
      </c>
      <c r="B57" s="137"/>
      <c r="C57" s="137"/>
      <c r="D57" s="137">
        <f>'将来負担比率（分子）の構造'!I$51</f>
        <v>9213</v>
      </c>
      <c r="E57" s="137"/>
      <c r="F57" s="137"/>
      <c r="G57" s="137">
        <f>'将来負担比率（分子）の構造'!J$51</f>
        <v>9435</v>
      </c>
      <c r="H57" s="137"/>
      <c r="I57" s="137"/>
      <c r="J57" s="137">
        <f>'将来負担比率（分子）の構造'!K$51</f>
        <v>10730</v>
      </c>
      <c r="K57" s="137"/>
      <c r="L57" s="137"/>
      <c r="M57" s="137">
        <f>'将来負担比率（分子）の構造'!L$51</f>
        <v>9297</v>
      </c>
      <c r="N57" s="137"/>
      <c r="O57" s="137"/>
      <c r="P57" s="137">
        <f>'将来負担比率（分子）の構造'!M$51</f>
        <v>5589</v>
      </c>
    </row>
    <row r="58" spans="1:16">
      <c r="A58" s="137" t="s">
        <v>35</v>
      </c>
      <c r="B58" s="137"/>
      <c r="C58" s="137"/>
      <c r="D58" s="137">
        <f>'将来負担比率（分子）の構造'!I$50</f>
        <v>7446</v>
      </c>
      <c r="E58" s="137"/>
      <c r="F58" s="137"/>
      <c r="G58" s="137">
        <f>'将来負担比率（分子）の構造'!J$50</f>
        <v>10087</v>
      </c>
      <c r="H58" s="137"/>
      <c r="I58" s="137"/>
      <c r="J58" s="137">
        <f>'将来負担比率（分子）の構造'!K$50</f>
        <v>11821</v>
      </c>
      <c r="K58" s="137"/>
      <c r="L58" s="137"/>
      <c r="M58" s="137">
        <f>'将来負担比率（分子）の構造'!L$50</f>
        <v>12220</v>
      </c>
      <c r="N58" s="137"/>
      <c r="O58" s="137"/>
      <c r="P58" s="137">
        <f>'将来負担比率（分子）の構造'!M$50</f>
        <v>13960</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f>'将来負担比率（分子）の構造'!I$46</f>
        <v>724</v>
      </c>
      <c r="C61" s="137"/>
      <c r="D61" s="137"/>
      <c r="E61" s="137">
        <f>'将来負担比率（分子）の構造'!J$46</f>
        <v>749</v>
      </c>
      <c r="F61" s="137"/>
      <c r="G61" s="137"/>
      <c r="H61" s="137">
        <f>'将来負担比率（分子）の構造'!K$46</f>
        <v>683</v>
      </c>
      <c r="I61" s="137"/>
      <c r="J61" s="137"/>
      <c r="K61" s="137">
        <f>'将来負担比率（分子）の構造'!L$46</f>
        <v>670</v>
      </c>
      <c r="L61" s="137"/>
      <c r="M61" s="137"/>
      <c r="N61" s="137">
        <f>'将来負担比率（分子）の構造'!M$46</f>
        <v>684</v>
      </c>
      <c r="O61" s="137"/>
      <c r="P61" s="137"/>
    </row>
    <row r="62" spans="1:16">
      <c r="A62" s="137" t="s">
        <v>29</v>
      </c>
      <c r="B62" s="137">
        <f>'将来負担比率（分子）の構造'!I$45</f>
        <v>13395</v>
      </c>
      <c r="C62" s="137"/>
      <c r="D62" s="137"/>
      <c r="E62" s="137">
        <f>'将来負担比率（分子）の構造'!J$45</f>
        <v>12909</v>
      </c>
      <c r="F62" s="137"/>
      <c r="G62" s="137"/>
      <c r="H62" s="137">
        <f>'将来負担比率（分子）の構造'!K$45</f>
        <v>11846</v>
      </c>
      <c r="I62" s="137"/>
      <c r="J62" s="137"/>
      <c r="K62" s="137">
        <f>'将来負担比率（分子）の構造'!L$45</f>
        <v>11369</v>
      </c>
      <c r="L62" s="137"/>
      <c r="M62" s="137"/>
      <c r="N62" s="137">
        <f>'将来負担比率（分子）の構造'!M$45</f>
        <v>11011</v>
      </c>
      <c r="O62" s="137"/>
      <c r="P62" s="137"/>
    </row>
    <row r="63" spans="1:16">
      <c r="A63" s="137" t="s">
        <v>28</v>
      </c>
      <c r="B63" s="137">
        <f>'将来負担比率（分子）の構造'!I$44</f>
        <v>294</v>
      </c>
      <c r="C63" s="137"/>
      <c r="D63" s="137"/>
      <c r="E63" s="137">
        <f>'将来負担比率（分子）の構造'!J$44</f>
        <v>241</v>
      </c>
      <c r="F63" s="137"/>
      <c r="G63" s="137"/>
      <c r="H63" s="137">
        <f>'将来負担比率（分子）の構造'!K$44</f>
        <v>196</v>
      </c>
      <c r="I63" s="137"/>
      <c r="J63" s="137"/>
      <c r="K63" s="137">
        <f>'将来負担比率（分子）の構造'!L$44</f>
        <v>164</v>
      </c>
      <c r="L63" s="137"/>
      <c r="M63" s="137"/>
      <c r="N63" s="137">
        <f>'将来負担比率（分子）の構造'!M$44</f>
        <v>146</v>
      </c>
      <c r="O63" s="137"/>
      <c r="P63" s="137"/>
    </row>
    <row r="64" spans="1:16">
      <c r="A64" s="137" t="s">
        <v>27</v>
      </c>
      <c r="B64" s="137">
        <f>'将来負担比率（分子）の構造'!I$43</f>
        <v>41507</v>
      </c>
      <c r="C64" s="137"/>
      <c r="D64" s="137"/>
      <c r="E64" s="137">
        <f>'将来負担比率（分子）の構造'!J$43</f>
        <v>40405</v>
      </c>
      <c r="F64" s="137"/>
      <c r="G64" s="137"/>
      <c r="H64" s="137">
        <f>'将来負担比率（分子）の構造'!K$43</f>
        <v>39784</v>
      </c>
      <c r="I64" s="137"/>
      <c r="J64" s="137"/>
      <c r="K64" s="137">
        <f>'将来負担比率（分子）の構造'!L$43</f>
        <v>39873</v>
      </c>
      <c r="L64" s="137"/>
      <c r="M64" s="137"/>
      <c r="N64" s="137">
        <f>'将来負担比率（分子）の構造'!M$43</f>
        <v>38159</v>
      </c>
      <c r="O64" s="137"/>
      <c r="P64" s="137"/>
    </row>
    <row r="65" spans="1:16">
      <c r="A65" s="137" t="s">
        <v>26</v>
      </c>
      <c r="B65" s="137">
        <f>'将来負担比率（分子）の構造'!I$42</f>
        <v>462</v>
      </c>
      <c r="C65" s="137"/>
      <c r="D65" s="137"/>
      <c r="E65" s="137">
        <f>'将来負担比率（分子）の構造'!J$42</f>
        <v>320</v>
      </c>
      <c r="F65" s="137"/>
      <c r="G65" s="137"/>
      <c r="H65" s="137">
        <f>'将来負担比率（分子）の構造'!K$42</f>
        <v>223</v>
      </c>
      <c r="I65" s="137"/>
      <c r="J65" s="137"/>
      <c r="K65" s="137">
        <f>'将来負担比率（分子）の構造'!L$42</f>
        <v>132</v>
      </c>
      <c r="L65" s="137"/>
      <c r="M65" s="137"/>
      <c r="N65" s="137">
        <f>'将来負担比率（分子）の構造'!M$42</f>
        <v>75</v>
      </c>
      <c r="O65" s="137"/>
      <c r="P65" s="137"/>
    </row>
    <row r="66" spans="1:16">
      <c r="A66" s="137" t="s">
        <v>25</v>
      </c>
      <c r="B66" s="137">
        <f>'将来負担比率（分子）の構造'!I$41</f>
        <v>76637</v>
      </c>
      <c r="C66" s="137"/>
      <c r="D66" s="137"/>
      <c r="E66" s="137">
        <f>'将来負担比率（分子）の構造'!J$41</f>
        <v>76254</v>
      </c>
      <c r="F66" s="137"/>
      <c r="G66" s="137"/>
      <c r="H66" s="137">
        <f>'将来負担比率（分子）の構造'!K$41</f>
        <v>75515</v>
      </c>
      <c r="I66" s="137"/>
      <c r="J66" s="137"/>
      <c r="K66" s="137">
        <f>'将来負担比率（分子）の構造'!L$41</f>
        <v>73228</v>
      </c>
      <c r="L66" s="137"/>
      <c r="M66" s="137"/>
      <c r="N66" s="137">
        <f>'将来負担比率（分子）の構造'!M$41</f>
        <v>72460</v>
      </c>
      <c r="O66" s="137"/>
      <c r="P66" s="137"/>
    </row>
    <row r="67" spans="1:16">
      <c r="A67" s="137" t="s">
        <v>64</v>
      </c>
      <c r="B67" s="137" t="e">
        <f>NA()</f>
        <v>#N/A</v>
      </c>
      <c r="C67" s="137">
        <f>IF(ISNUMBER('将来負担比率（分子）の構造'!I$53), IF('将来負担比率（分子）の構造'!I$53 &lt; 0, 0, '将来負担比率（分子）の構造'!I$53), NA())</f>
        <v>29956</v>
      </c>
      <c r="D67" s="137" t="e">
        <f>NA()</f>
        <v>#N/A</v>
      </c>
      <c r="E67" s="137" t="e">
        <f>NA()</f>
        <v>#N/A</v>
      </c>
      <c r="F67" s="137">
        <f>IF(ISNUMBER('将来負担比率（分子）の構造'!J$53), IF('将来負担比率（分子）の構造'!J$53 &lt; 0, 0, '将来負担比率（分子）の構造'!J$53), NA())</f>
        <v>25674</v>
      </c>
      <c r="G67" s="137" t="e">
        <f>NA()</f>
        <v>#N/A</v>
      </c>
      <c r="H67" s="137" t="e">
        <f>NA()</f>
        <v>#N/A</v>
      </c>
      <c r="I67" s="137">
        <f>IF(ISNUMBER('将来負担比率（分子）の構造'!K$53), IF('将来負担比率（分子）の構造'!K$53 &lt; 0, 0, '将来負担比率（分子）の構造'!K$53), NA())</f>
        <v>20602</v>
      </c>
      <c r="J67" s="137" t="e">
        <f>NA()</f>
        <v>#N/A</v>
      </c>
      <c r="K67" s="137" t="e">
        <f>NA()</f>
        <v>#N/A</v>
      </c>
      <c r="L67" s="137">
        <f>IF(ISNUMBER('将来負担比率（分子）の構造'!L$53), IF('将来負担比率（分子）の構造'!L$53 &lt; 0, 0, '将来負担比率（分子）の構造'!L$53), NA())</f>
        <v>19521</v>
      </c>
      <c r="M67" s="137" t="e">
        <f>NA()</f>
        <v>#N/A</v>
      </c>
      <c r="N67" s="137" t="e">
        <f>NA()</f>
        <v>#N/A</v>
      </c>
      <c r="O67" s="137">
        <f>IF(ISNUMBER('将来負担比率（分子）の構造'!M$53), IF('将来負担比率（分子）の構造'!M$53 &lt; 0, 0, '将来負担比率（分子）の構造'!M$53), NA())</f>
        <v>19237</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2018-02-13T08:09:04Z</cp:lastPrinted>
  <dcterms:created xsi:type="dcterms:W3CDTF">2018-01-24T03:48:05Z</dcterms:created>
  <dcterms:modified xsi:type="dcterms:W3CDTF">2018-11-21T08:59:10Z</dcterms:modified>
  <cp:category/>
</cp:coreProperties>
</file>