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14940" windowHeight="7860"/>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45621" calcMode="manual"/>
</workbook>
</file>

<file path=xl/calcChain.xml><?xml version="1.0" encoding="utf-8"?>
<calcChain xmlns="http://schemas.openxmlformats.org/spreadsheetml/2006/main">
  <c r="BG37" i="9" l="1"/>
  <c r="BG36" i="9"/>
  <c r="BG35" i="9"/>
  <c r="BG34" i="9"/>
  <c r="AO35" i="9"/>
  <c r="AO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W41" i="9"/>
  <c r="BE41" i="9"/>
  <c r="AM41" i="9"/>
  <c r="U41" i="9"/>
  <c r="C41" i="9"/>
  <c r="CO40" i="9"/>
  <c r="BW40" i="9"/>
  <c r="BE40" i="9"/>
  <c r="AM40" i="9"/>
  <c r="U40" i="9"/>
  <c r="C40" i="9"/>
  <c r="CO39" i="9"/>
  <c r="BE39" i="9"/>
  <c r="AM39" i="9"/>
  <c r="U39" i="9"/>
  <c r="C39" i="9"/>
  <c r="BE38" i="9"/>
  <c r="AM38" i="9"/>
  <c r="U38" i="9"/>
  <c r="C38" i="9"/>
  <c r="AM37" i="9"/>
  <c r="U37" i="9"/>
  <c r="C37" i="9"/>
  <c r="AM36" i="9"/>
  <c r="C36" i="9"/>
  <c r="CO34" i="9"/>
  <c r="CO35" i="9" s="1"/>
  <c r="CO36" i="9" s="1"/>
  <c r="CO37" i="9" s="1"/>
  <c r="CO38" i="9" s="1"/>
  <c r="BW34" i="9"/>
  <c r="BW35" i="9" s="1"/>
  <c r="BW36" i="9" s="1"/>
  <c r="BW37" i="9" s="1"/>
  <c r="BW38" i="9" s="1"/>
  <c r="BW39" i="9" s="1"/>
  <c r="C34" i="9"/>
  <c r="C35" i="9" l="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U34" i="9" l="1"/>
  <c r="U35" i="9" s="1"/>
  <c r="U36" i="9" s="1"/>
  <c r="AM34" i="9" l="1"/>
  <c r="AM35" i="9" l="1"/>
  <c r="BE34" i="9"/>
  <c r="BE35" i="9" s="1"/>
  <c r="BE36" i="9" s="1"/>
  <c r="BE37" i="9" s="1"/>
</calcChain>
</file>

<file path=xl/sharedStrings.xml><?xml version="1.0" encoding="utf-8"?>
<sst xmlns="http://schemas.openxmlformats.org/spreadsheetml/2006/main" count="1041" uniqueCount="577">
  <si>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</si>
  <si>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</si>
  <si>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</si>
  <si>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</si>
  <si>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</si>
  <si>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</si>
  <si>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</si>
  <si>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</si>
  <si>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</si>
  <si>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</si>
  <si>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</si>
  <si>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</si>
  <si>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</si>
  <si>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</si>
  <si>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</si>
  <si>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</si>
  <si>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</si>
  <si>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</si>
  <si>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</si>
  <si>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</si>
  <si>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</si>
  <si>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</si>
  <si>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</si>
  <si>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</si>
  <si>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</si>
  <si>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</si>
  <si>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</si>
  <si>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</si>
  <si>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</si>
  <si>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</si>
  <si>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</si>
  <si>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</si>
  <si>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</si>
  <si>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</si>
  <si>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</si>
  <si>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</si>
  <si>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</si>
  <si>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</si>
  <si>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</si>
  <si>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</si>
  <si>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</si>
  <si>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</si>
  <si>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</si>
  <si>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</si>
  <si>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</si>
  <si>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</si>
  <si>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</si>
  <si>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</si>
  <si>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</si>
  <si>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</si>
  <si>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</si>
  <si>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</si>
  <si>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</si>
  <si>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</si>
  <si>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</si>
  <si>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</si>
  <si>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</si>
  <si>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</si>
  <si>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</si>
  <si>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</si>
  <si>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</si>
  <si>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</si>
  <si>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</si>
  <si>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</si>
  <si>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</si>
  <si>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</si>
  <si>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</si>
  <si>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</si>
  <si>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</si>
  <si>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Ⅱ－２</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</si>
  <si>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</si>
  <si>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</si>
  <si>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</si>
  <si>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</si>
  <si>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</si>
  <si>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</si>
  <si>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</si>
  <si>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</si>
  <si>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</si>
  <si>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</si>
  <si>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</si>
  <si>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</si>
  <si>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米沢市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</si>
  <si>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</si>
  <si>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</si>
  <si>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</si>
  <si>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</si>
  <si>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</si>
  <si>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</si>
  <si>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</si>
  <si>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</si>
  <si>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</si>
  <si>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</si>
  <si>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</si>
  <si>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</si>
  <si>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</si>
  <si>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</si>
  <si>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</si>
  <si>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</si>
  <si>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</si>
  <si>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</si>
  <si>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</si>
  <si>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</si>
  <si>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</si>
  <si>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</si>
  <si>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</si>
  <si>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</si>
  <si>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</si>
  <si>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-3.9</t>
    <phoneticPr fontId="5"/>
  </si>
  <si>
    <t>山振</t>
    <rPh sb="0" eb="1">
      <t>ヤマ</t>
    </rPh>
    <rPh sb="1" eb="2">
      <t>フ</t>
    </rPh>
    <phoneticPr fontId="5"/>
  </si>
  <si>
    <t>○</t>
    <phoneticPr fontId="5"/>
  </si>
  <si>
    <t>繰上償還金</t>
    <phoneticPr fontId="18"/>
  </si>
  <si>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</si>
  <si>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</si>
  <si>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</si>
  <si>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</si>
  <si>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</si>
  <si>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</si>
  <si>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</si>
  <si>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</si>
  <si>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</si>
  <si>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</si>
  <si>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</si>
  <si>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</si>
  <si>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</si>
  <si>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</si>
  <si>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</si>
  <si>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</si>
  <si>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</si>
  <si>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</si>
  <si>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</si>
  <si>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</si>
  <si>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</si>
  <si>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</si>
  <si>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</si>
  <si>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</si>
  <si>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</si>
  <si>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</si>
  <si>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</si>
  <si>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</si>
  <si>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</si>
  <si>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</si>
  <si>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</si>
  <si>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</si>
  <si>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</si>
  <si>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</si>
  <si>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</si>
  <si>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</si>
  <si>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</si>
  <si>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</si>
  <si>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</si>
  <si>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</si>
  <si>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</si>
  <si>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</si>
  <si>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</si>
  <si>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</si>
  <si>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</si>
  <si>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</si>
  <si>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</si>
  <si>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</si>
  <si>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</si>
  <si>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</si>
  <si>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</si>
  <si>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</si>
  <si>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</si>
  <si>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</si>
  <si>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</si>
  <si>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</si>
  <si>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</si>
  <si>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</si>
  <si>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</si>
  <si>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</si>
  <si>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</si>
  <si>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</si>
  <si>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</si>
  <si>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</si>
  <si>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</si>
  <si>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</si>
  <si>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</si>
  <si>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</si>
  <si>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</si>
  <si>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</si>
  <si>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</si>
  <si>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</si>
  <si>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</si>
  <si>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</si>
  <si>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</si>
  <si>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</si>
  <si>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</si>
  <si>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</si>
  <si>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</si>
  <si>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</si>
  <si>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</si>
  <si>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</si>
  <si>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</si>
  <si>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山形県米沢市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</si>
  <si>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</si>
  <si>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</si>
  <si>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</si>
  <si>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</si>
  <si>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</si>
  <si>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</si>
  <si>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</si>
  <si>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</si>
  <si>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</si>
  <si>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</si>
  <si>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</si>
  <si>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</si>
  <si>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</si>
  <si>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</si>
  <si>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</si>
  <si>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</si>
  <si>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</si>
  <si>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</si>
  <si>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</si>
  <si>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</si>
  <si>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</si>
  <si>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</si>
  <si>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</si>
  <si>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</si>
  <si>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</si>
  <si>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</si>
  <si>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</si>
  <si>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</si>
  <si>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</si>
  <si>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</si>
  <si>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</si>
  <si>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</si>
  <si>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</si>
  <si>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</si>
  <si>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</si>
  <si>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</si>
  <si>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</si>
  <si>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</si>
  <si>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</si>
  <si>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</si>
  <si>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</si>
  <si>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</si>
  <si>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</si>
  <si>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</si>
  <si>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</si>
  <si>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</si>
  <si>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</si>
  <si>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</si>
  <si>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</si>
  <si>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</si>
  <si>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</si>
  <si>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</si>
  <si>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</si>
  <si>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</si>
  <si>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</si>
  <si>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</si>
  <si>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</si>
  <si>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</si>
  <si>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</si>
  <si>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</si>
  <si>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</si>
  <si>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</si>
  <si>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</si>
  <si>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</si>
  <si>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</si>
  <si>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</si>
  <si>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</si>
  <si>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</si>
  <si>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</si>
  <si>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</si>
  <si>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</si>
  <si>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</si>
  <si>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</si>
  <si>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</si>
  <si>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</si>
  <si>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</si>
  <si>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</si>
  <si>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</si>
  <si>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</si>
  <si>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</si>
  <si>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</si>
  <si>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</si>
  <si>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</si>
  <si>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</si>
  <si>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</si>
  <si>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</si>
  <si>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</si>
  <si>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</si>
  <si>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</si>
  <si>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</si>
  <si>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</si>
  <si>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</si>
  <si>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</si>
  <si>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</si>
  <si>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</si>
  <si>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</si>
  <si>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</si>
  <si>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</si>
  <si>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</si>
  <si>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</si>
  <si>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</si>
  <si>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</si>
  <si>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</si>
  <si>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</si>
  <si>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</si>
  <si>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</si>
  <si>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</si>
  <si>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</si>
  <si>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</si>
  <si>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</si>
  <si>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</si>
  <si>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</si>
  <si>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</si>
  <si>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</si>
  <si>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</si>
  <si>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病院</t>
    <phoneticPr fontId="18"/>
  </si>
  <si>
    <t>再差引収支</t>
    <rPh sb="0" eb="1">
      <t>サイ</t>
    </rPh>
    <rPh sb="1" eb="3">
      <t>サシヒキ</t>
    </rPh>
    <rPh sb="3" eb="5">
      <t>シュウシ</t>
    </rPh>
    <phoneticPr fontId="5"/>
  </si>
  <si>
    <t>　補助費等</t>
    <rPh sb="1" eb="3">
      <t>ホジョ</t>
    </rPh>
    <rPh sb="3" eb="4">
      <t>ヒ</t>
    </rPh>
    <rPh sb="4" eb="5">
      <t>トウ</t>
    </rPh>
    <phoneticPr fontId="5"/>
  </si>
  <si>
    <t>下水道</t>
    <phoneticPr fontId="18"/>
  </si>
  <si>
    <t>加入世帯数(世帯)</t>
  </si>
  <si>
    <t>　　うち一部事務組合負担金</t>
    <phoneticPr fontId="5"/>
  </si>
  <si>
    <t>と畜場</t>
    <phoneticPr fontId="5"/>
  </si>
  <si>
    <t>被保険者数(人)</t>
  </si>
  <si>
    <t>　繰出金</t>
    <phoneticPr fontId="5"/>
  </si>
  <si>
    <t>上水道</t>
    <phoneticPr fontId="5"/>
  </si>
  <si>
    <t>被保険者
1人当り</t>
    <phoneticPr fontId="5"/>
  </si>
  <si>
    <t>保険税(料)収入額</t>
    <phoneticPr fontId="5"/>
  </si>
  <si>
    <t>　積立金</t>
    <phoneticPr fontId="5"/>
  </si>
  <si>
    <t>-</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</si>
  <si>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</si>
  <si>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</si>
  <si>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</si>
  <si>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</si>
  <si>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</si>
  <si>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</si>
  <si>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</si>
  <si>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</si>
  <si>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</si>
  <si>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</si>
  <si>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</si>
  <si>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</si>
  <si>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</si>
  <si>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</si>
  <si>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</si>
  <si>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</si>
  <si>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</si>
  <si>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</si>
  <si>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</si>
  <si>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</si>
  <si>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山形県米沢市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</si>
  <si>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</si>
  <si>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</si>
  <si>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</si>
  <si>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</si>
  <si>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</si>
  <si>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</si>
  <si>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</si>
  <si>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</si>
  <si>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</si>
  <si>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</si>
  <si>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</si>
  <si>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</si>
  <si>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</si>
  <si>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</si>
  <si>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</si>
  <si>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</si>
  <si>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</si>
  <si>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</si>
  <si>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</si>
  <si>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</si>
  <si>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米沢市物品調達費特別会計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</si>
  <si>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</si>
  <si>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</si>
  <si>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</si>
  <si>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</si>
  <si>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</si>
  <si>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</si>
  <si>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</si>
  <si>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</si>
  <si>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</si>
  <si>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</si>
  <si>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</si>
  <si>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</si>
  <si>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</si>
  <si>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</si>
  <si>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米沢市国民健康保険事業勘定特別会計</t>
    <phoneticPr fontId="5"/>
  </si>
  <si>
    <t>米沢市介護保険事業勘定特別会計</t>
    <phoneticPr fontId="5"/>
  </si>
  <si>
    <t>米沢市後期高齢者医療費特別会計</t>
    <phoneticPr fontId="5"/>
  </si>
  <si>
    <t>米沢市水道事業会計</t>
    <phoneticPr fontId="5"/>
  </si>
  <si>
    <t>法適用企業</t>
    <phoneticPr fontId="5"/>
  </si>
  <si>
    <t>米沢市立病院事業会計</t>
    <phoneticPr fontId="5"/>
  </si>
  <si>
    <t>米沢市と畜場及び食肉市場費特別会計</t>
    <phoneticPr fontId="5"/>
  </si>
  <si>
    <t>法非適用企業</t>
    <phoneticPr fontId="5"/>
  </si>
  <si>
    <t>米沢市青果物地方卸売市場費特別会計</t>
    <phoneticPr fontId="5"/>
  </si>
  <si>
    <t>米沢市下水道事業費特別会計</t>
    <phoneticPr fontId="5"/>
  </si>
  <si>
    <t>米沢市農業集落排水事業費特別会計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</si>
  <si>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</si>
  <si>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</si>
  <si>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</si>
  <si>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</si>
  <si>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</si>
  <si>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</si>
  <si>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</si>
  <si>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</si>
  <si>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</si>
  <si>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</si>
  <si>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</si>
  <si>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</si>
  <si>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</si>
  <si>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</si>
  <si>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</si>
  <si>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</si>
  <si>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</si>
  <si>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</si>
  <si>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</si>
  <si>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</si>
  <si>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</si>
  <si>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</si>
  <si>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</si>
  <si>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</si>
  <si>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</si>
  <si>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</si>
  <si>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</si>
  <si>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</si>
  <si>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</si>
  <si>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</si>
  <si>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</si>
  <si>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</si>
  <si>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</si>
  <si>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</si>
  <si>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</si>
  <si>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</si>
  <si>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</si>
  <si>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</si>
  <si>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</si>
  <si>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</si>
  <si>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</si>
  <si>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</si>
  <si>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</si>
  <si>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</si>
  <si>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</si>
  <si>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</si>
  <si>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</si>
  <si>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</si>
  <si>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</si>
  <si>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</si>
  <si>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</si>
  <si>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</si>
  <si>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</si>
  <si>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</si>
  <si>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</si>
  <si>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</si>
  <si>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</si>
  <si>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</si>
  <si>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</si>
  <si>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</si>
  <si>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</si>
  <si>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</si>
  <si>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</si>
  <si>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</si>
  <si>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</si>
  <si>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</si>
  <si>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</si>
  <si>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</si>
  <si>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</si>
  <si>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</si>
  <si>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</si>
  <si>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</si>
  <si>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</si>
  <si>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</si>
  <si>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</si>
  <si>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</si>
  <si>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</si>
  <si>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</si>
  <si>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</si>
  <si>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</si>
  <si>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</si>
  <si>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</si>
  <si>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</si>
  <si>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</si>
  <si>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</si>
  <si>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</si>
  <si>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</si>
  <si>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</si>
  <si>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</si>
  <si>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</si>
  <si>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</si>
  <si>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</si>
  <si>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</si>
  <si>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</si>
  <si>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</si>
  <si>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</si>
  <si>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</si>
  <si>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</si>
  <si>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</si>
  <si>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</si>
  <si>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</si>
  <si>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</si>
  <si>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</si>
  <si>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</si>
  <si>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</si>
  <si>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</si>
  <si>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</si>
  <si>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</si>
  <si>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</si>
  <si>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</si>
  <si>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</si>
  <si>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</si>
  <si>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</si>
  <si>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</si>
  <si>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</si>
  <si>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</si>
  <si>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</si>
  <si>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</si>
  <si>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</si>
  <si>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</si>
  <si>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</si>
  <si>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</si>
  <si>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</si>
  <si>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</si>
  <si>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</si>
  <si>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</si>
  <si>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</si>
  <si>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</si>
  <si>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</si>
  <si>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</si>
  <si>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</si>
  <si>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</si>
  <si>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</si>
  <si>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</si>
  <si>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</si>
  <si>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</si>
  <si>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</si>
  <si>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</si>
  <si>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</si>
  <si>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</si>
  <si>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</si>
  <si>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3.03</t>
  </si>
  <si>
    <t>▲ 0.70</t>
  </si>
  <si>
    <t>米沢市水道事業会計</t>
  </si>
  <si>
    <t>一般会計</t>
  </si>
  <si>
    <t>米沢市立病院事業会計</t>
  </si>
  <si>
    <t>米沢市国民健康保険事業勘定特別会計</t>
  </si>
  <si>
    <t>米沢市介護保険事業勘定特別会計</t>
  </si>
  <si>
    <t>米沢市後期高齢者医療費特別会計</t>
  </si>
  <si>
    <t>米沢市物品調達費特別会計</t>
  </si>
  <si>
    <t>米沢市青果物地方卸売市場費特別会計</t>
  </si>
  <si>
    <t>その他会計（赤字）</t>
  </si>
  <si>
    <t>その他会計（黒字）</t>
  </si>
  <si>
    <t>置賜広域行政事務組合</t>
    <rPh sb="0" eb="2">
      <t>オキタマ</t>
    </rPh>
    <rPh sb="2" eb="4">
      <t>コウイキ</t>
    </rPh>
    <rPh sb="4" eb="6">
      <t>ギョウセイ</t>
    </rPh>
    <rPh sb="6" eb="8">
      <t>ジム</t>
    </rPh>
    <rPh sb="8" eb="10">
      <t>クミアイ</t>
    </rPh>
    <phoneticPr fontId="5"/>
  </si>
  <si>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5"/>
  </si>
  <si>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5"/>
  </si>
  <si>
    <t>山形県自治会館管理組合</t>
    <rPh sb="0" eb="3">
      <t>ヤマガタケン</t>
    </rPh>
    <rPh sb="3" eb="5">
      <t>ジチ</t>
    </rPh>
    <rPh sb="5" eb="7">
      <t>カイカン</t>
    </rPh>
    <rPh sb="7" eb="9">
      <t>カンリ</t>
    </rPh>
    <rPh sb="9" eb="11">
      <t>クミアイ</t>
    </rPh>
    <phoneticPr fontId="5"/>
  </si>
  <si>
    <t>山形県消防補償等組合</t>
    <rPh sb="0" eb="3">
      <t>ヤマガタケン</t>
    </rPh>
    <rPh sb="3" eb="5">
      <t>ショウボウ</t>
    </rPh>
    <rPh sb="5" eb="7">
      <t>ホショウ</t>
    </rPh>
    <rPh sb="7" eb="8">
      <t>トウ</t>
    </rPh>
    <rPh sb="8" eb="10">
      <t>クミアイ</t>
    </rPh>
    <phoneticPr fontId="5"/>
  </si>
  <si>
    <t>松川堰組合</t>
    <rPh sb="0" eb="2">
      <t>マツカワ</t>
    </rPh>
    <rPh sb="2" eb="3">
      <t>セキ</t>
    </rPh>
    <rPh sb="3" eb="5">
      <t>クミアイ</t>
    </rPh>
    <phoneticPr fontId="5"/>
  </si>
  <si>
    <t>米沢上杉文化振興財団</t>
    <rPh sb="0" eb="2">
      <t>ヨネザワ</t>
    </rPh>
    <rPh sb="2" eb="4">
      <t>ウエスギ</t>
    </rPh>
    <rPh sb="4" eb="6">
      <t>ブンカ</t>
    </rPh>
    <rPh sb="6" eb="8">
      <t>シンコウ</t>
    </rPh>
    <rPh sb="8" eb="10">
      <t>ザイダン</t>
    </rPh>
    <phoneticPr fontId="5"/>
  </si>
  <si>
    <t>米沢市土地開発公社</t>
    <rPh sb="0" eb="3">
      <t>ヨネザワシ</t>
    </rPh>
    <rPh sb="3" eb="5">
      <t>トチ</t>
    </rPh>
    <rPh sb="5" eb="7">
      <t>カイハツ</t>
    </rPh>
    <rPh sb="7" eb="9">
      <t>コウシャ</t>
    </rPh>
    <phoneticPr fontId="5"/>
  </si>
  <si>
    <t>米沢食肉公社</t>
    <rPh sb="0" eb="2">
      <t>ヨネザワ</t>
    </rPh>
    <rPh sb="2" eb="4">
      <t>ショクニク</t>
    </rPh>
    <rPh sb="4" eb="6">
      <t>コウシャ</t>
    </rPh>
    <phoneticPr fontId="5"/>
  </si>
  <si>
    <t>米沢市体育協会</t>
    <rPh sb="0" eb="3">
      <t>ヨネザワシ</t>
    </rPh>
    <rPh sb="3" eb="5">
      <t>タイイク</t>
    </rPh>
    <rPh sb="5" eb="7">
      <t>キョウカイ</t>
    </rPh>
    <phoneticPr fontId="30"/>
  </si>
  <si>
    <t>-</t>
    <phoneticPr fontId="2"/>
  </si>
  <si>
    <t>-</t>
    <phoneticPr fontId="2"/>
  </si>
  <si>
    <t>-</t>
    <phoneticPr fontId="2"/>
  </si>
  <si>
    <t>-</t>
    <phoneticPr fontId="2"/>
  </si>
  <si>
    <t>-</t>
    <phoneticPr fontId="2"/>
  </si>
  <si>
    <t>米沢観光コンベンション協会</t>
    <rPh sb="0" eb="2">
      <t>ヨネザワ</t>
    </rPh>
    <rPh sb="2" eb="4">
      <t>カンコウ</t>
    </rPh>
    <rPh sb="11" eb="13">
      <t>キョウカイ</t>
    </rPh>
    <phoneticPr fontId="5"/>
  </si>
  <si>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</si>
  <si>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</si>
  <si>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</si>
  <si>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</si>
  <si>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</si>
  <si>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</si>
  <si>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の新規発行を抑制してきた結果、本市の将来負担比率は低下しているものの、類似団体平均と比べ依然として高い水準となっている。一方で、有形固定資産減価償却率はやや上昇したものの、類似団体平均とほぼ同水準となっている。公共施設等総合管理計画に基づき、今後、老朽化対策に積極的に取り組んでいく。</t>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</si>
  <si>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</si>
  <si>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</si>
  <si>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</si>
  <si>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</si>
  <si>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</si>
  <si>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</si>
  <si>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投資的経費の抑制などにより、本市の将来負担比率及び実質公債費比率は、ともに低下傾向にあるものの、類似団体平均と比べ依然として高い水準となっている。この要因として、本市は面積が広大であるため、下水道などのインフラや、学校やコミュニティセンターといった公共施設の数が多く、これらを建設した際の地方債残高が多額に上っていることや、市立病院をはじめとした公営企業や一部事務組合への負担が大きくなっていることが挙げられる。
　今後、本庁舎の建替え事業等の大規模事業に際し発行を予定する地方債の償還によって、将来負担比率及び実質公債費比率はともに上昇していくことが考えられるため、これまで以上に公債費の適正化に取り組んでいく必要がある。</t>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</si>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</sst>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4">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Ｐゴシック"/>
      <family val="2"/>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2"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1"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2"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3"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6"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6"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6"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6" fontId="26" fillId="5" borderId="46"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81" xfId="30" applyFont="1" applyFill="1" applyBorder="1" applyAlignment="1" applyProtection="1">
      <alignment horizontal="center" vertical="center"/>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7" fontId="26" fillId="5" borderId="151"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77" fontId="26" fillId="5" borderId="161"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9" xfId="35" applyNumberFormat="1" applyFont="1" applyFill="1" applyBorder="1" applyAlignment="1">
      <alignment horizontal="center" vertical="center"/>
    </xf>
    <xf numFmtId="188" fontId="1" fillId="5" borderId="188"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50880</c:v>
                </c:pt>
                <c:pt idx="1">
                  <c:v>63956</c:v>
                </c:pt>
                <c:pt idx="2">
                  <c:v>66255</c:v>
                </c:pt>
                <c:pt idx="3">
                  <c:v>54227</c:v>
                </c:pt>
                <c:pt idx="4">
                  <c:v>57295</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34281</c:v>
                </c:pt>
                <c:pt idx="1">
                  <c:v>51880</c:v>
                </c:pt>
                <c:pt idx="2">
                  <c:v>53703</c:v>
                </c:pt>
                <c:pt idx="3">
                  <c:v>36344</c:v>
                </c:pt>
                <c:pt idx="4">
                  <c:v>26165</c:v>
                </c:pt>
              </c:numCache>
            </c:numRef>
          </c:val>
          <c:smooth val="0"/>
        </c:ser>
        <c:dLbls>
          <c:showLegendKey val="0"/>
          <c:showVal val="0"/>
          <c:showCatName val="0"/>
          <c:showSerName val="0"/>
          <c:showPercent val="0"/>
          <c:showBubbleSize val="0"/>
        </c:dLbls>
        <c:marker val="1"/>
        <c:smooth val="0"/>
        <c:axId val="115503872"/>
        <c:axId val="115505792"/>
      </c:lineChart>
      <c:catAx>
        <c:axId val="115503872"/>
        <c:scaling>
          <c:orientation val="minMax"/>
        </c:scaling>
        <c:delete val="0"/>
        <c:axPos val="b"/>
        <c:numFmt formatCode="#,##0_ "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5505792"/>
        <c:crosses val="autoZero"/>
        <c:auto val="1"/>
        <c:lblAlgn val="ctr"/>
        <c:lblOffset val="100"/>
        <c:tickLblSkip val="1"/>
        <c:tickMarkSkip val="1"/>
        <c:noMultiLvlLbl val="0"/>
      </c:catAx>
      <c:valAx>
        <c:axId val="115505792"/>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550387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5.38</c:v>
                </c:pt>
                <c:pt idx="1">
                  <c:v>4.76</c:v>
                </c:pt>
                <c:pt idx="2">
                  <c:v>6.45</c:v>
                </c:pt>
                <c:pt idx="3">
                  <c:v>7.29</c:v>
                </c:pt>
                <c:pt idx="4">
                  <c:v>7.12</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6.28</c:v>
                </c:pt>
                <c:pt idx="1">
                  <c:v>6.39</c:v>
                </c:pt>
                <c:pt idx="2">
                  <c:v>5.56</c:v>
                </c:pt>
                <c:pt idx="3">
                  <c:v>9.84</c:v>
                </c:pt>
                <c:pt idx="4">
                  <c:v>11.44</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21716736"/>
        <c:axId val="1217186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-3.03</c:v>
                </c:pt>
                <c:pt idx="1">
                  <c:v>-0.7</c:v>
                </c:pt>
                <c:pt idx="2">
                  <c:v>0.7</c:v>
                </c:pt>
                <c:pt idx="3">
                  <c:v>5.13</c:v>
                </c:pt>
                <c:pt idx="4">
                  <c:v>1.29</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21716736"/>
        <c:axId val="121718656"/>
      </c:lineChart>
      <c:catAx>
        <c:axId val="1217167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1718656"/>
        <c:crosses val="autoZero"/>
        <c:auto val="1"/>
        <c:lblAlgn val="ctr"/>
        <c:lblOffset val="100"/>
        <c:tickLblSkip val="1"/>
        <c:tickMarkSkip val="1"/>
        <c:noMultiLvlLbl val="0"/>
      </c:catAx>
      <c:valAx>
        <c:axId val="1217186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17167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c:v>
                </c:pt>
                <c:pt idx="2">
                  <c:v>#N/A</c:v>
                </c:pt>
                <c:pt idx="3">
                  <c:v>0</c:v>
                </c:pt>
                <c:pt idx="4">
                  <c:v>#N/A</c:v>
                </c:pt>
                <c:pt idx="5">
                  <c:v>0.01</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米沢市青果物地方卸売市場費特別会計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0.04</c:v>
                </c:pt>
                <c:pt idx="2">
                  <c:v>#N/A</c:v>
                </c:pt>
                <c:pt idx="3">
                  <c:v>0.02</c:v>
                </c:pt>
                <c:pt idx="4">
                  <c:v>#N/A</c:v>
                </c:pt>
                <c:pt idx="5">
                  <c:v>0.02</c:v>
                </c:pt>
                <c:pt idx="6">
                  <c:v>#N/A</c:v>
                </c:pt>
                <c:pt idx="7">
                  <c:v>0.01</c:v>
                </c:pt>
                <c:pt idx="8">
                  <c:v>#N/A</c:v>
                </c:pt>
                <c:pt idx="9">
                  <c:v>0</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米沢市物品調達費特別会計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0.04</c:v>
                </c:pt>
                <c:pt idx="2">
                  <c:v>#N/A</c:v>
                </c:pt>
                <c:pt idx="3">
                  <c:v>0.04</c:v>
                </c:pt>
                <c:pt idx="4">
                  <c:v>#N/A</c:v>
                </c:pt>
                <c:pt idx="5">
                  <c:v>0.04</c:v>
                </c:pt>
                <c:pt idx="6">
                  <c:v>#N/A</c:v>
                </c:pt>
                <c:pt idx="7">
                  <c:v>0.04</c:v>
                </c:pt>
                <c:pt idx="8">
                  <c:v>#N/A</c:v>
                </c:pt>
                <c:pt idx="9">
                  <c:v>0.03</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米沢市後期高齢者医療費特別会計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7.0000000000000007E-2</c:v>
                </c:pt>
                <c:pt idx="2">
                  <c:v>#N/A</c:v>
                </c:pt>
                <c:pt idx="3">
                  <c:v>7.0000000000000007E-2</c:v>
                </c:pt>
                <c:pt idx="4">
                  <c:v>#N/A</c:v>
                </c:pt>
                <c:pt idx="5">
                  <c:v>0.08</c:v>
                </c:pt>
                <c:pt idx="6">
                  <c:v>#N/A</c:v>
                </c:pt>
                <c:pt idx="7">
                  <c:v>0.08</c:v>
                </c:pt>
                <c:pt idx="8">
                  <c:v>#N/A</c:v>
                </c:pt>
                <c:pt idx="9">
                  <c:v>0.09</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米沢市介護保険事業勘定特別会計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0.26</c:v>
                </c:pt>
                <c:pt idx="2">
                  <c:v>#N/A</c:v>
                </c:pt>
                <c:pt idx="3">
                  <c:v>0.39</c:v>
                </c:pt>
                <c:pt idx="4">
                  <c:v>#N/A</c:v>
                </c:pt>
                <c:pt idx="5">
                  <c:v>0.56999999999999995</c:v>
                </c:pt>
                <c:pt idx="6">
                  <c:v>#N/A</c:v>
                </c:pt>
                <c:pt idx="7">
                  <c:v>0.74</c:v>
                </c:pt>
                <c:pt idx="8">
                  <c:v>#N/A</c:v>
                </c:pt>
                <c:pt idx="9">
                  <c:v>0.6</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米沢市国民健康保険事業勘定特別会計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1.48</c:v>
                </c:pt>
                <c:pt idx="2">
                  <c:v>#N/A</c:v>
                </c:pt>
                <c:pt idx="3">
                  <c:v>1.38</c:v>
                </c:pt>
                <c:pt idx="4">
                  <c:v>#N/A</c:v>
                </c:pt>
                <c:pt idx="5">
                  <c:v>1.34</c:v>
                </c:pt>
                <c:pt idx="6">
                  <c:v>#N/A</c:v>
                </c:pt>
                <c:pt idx="7">
                  <c:v>1.35</c:v>
                </c:pt>
                <c:pt idx="8">
                  <c:v>#N/A</c:v>
                </c:pt>
                <c:pt idx="9">
                  <c:v>1.8</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米沢市立病院事業会計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4.91</c:v>
                </c:pt>
                <c:pt idx="2">
                  <c:v>#N/A</c:v>
                </c:pt>
                <c:pt idx="3">
                  <c:v>5.87</c:v>
                </c:pt>
                <c:pt idx="4">
                  <c:v>#N/A</c:v>
                </c:pt>
                <c:pt idx="5">
                  <c:v>5.37</c:v>
                </c:pt>
                <c:pt idx="6">
                  <c:v>#N/A</c:v>
                </c:pt>
                <c:pt idx="7">
                  <c:v>4.3099999999999996</c:v>
                </c:pt>
                <c:pt idx="8">
                  <c:v>#N/A</c:v>
                </c:pt>
                <c:pt idx="9">
                  <c:v>3.99</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5.34</c:v>
                </c:pt>
                <c:pt idx="2">
                  <c:v>#N/A</c:v>
                </c:pt>
                <c:pt idx="3">
                  <c:v>4.71</c:v>
                </c:pt>
                <c:pt idx="4">
                  <c:v>#N/A</c:v>
                </c:pt>
                <c:pt idx="5">
                  <c:v>6.4</c:v>
                </c:pt>
                <c:pt idx="6">
                  <c:v>#N/A</c:v>
                </c:pt>
                <c:pt idx="7">
                  <c:v>7.24</c:v>
                </c:pt>
                <c:pt idx="8">
                  <c:v>#N/A</c:v>
                </c:pt>
                <c:pt idx="9">
                  <c:v>7.07</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米沢市水道事業会計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13.32</c:v>
                </c:pt>
                <c:pt idx="2">
                  <c:v>#N/A</c:v>
                </c:pt>
                <c:pt idx="3">
                  <c:v>15.52</c:v>
                </c:pt>
                <c:pt idx="4">
                  <c:v>#N/A</c:v>
                </c:pt>
                <c:pt idx="5">
                  <c:v>12.42</c:v>
                </c:pt>
                <c:pt idx="6">
                  <c:v>#N/A</c:v>
                </c:pt>
                <c:pt idx="7">
                  <c:v>13.83</c:v>
                </c:pt>
                <c:pt idx="8">
                  <c:v>#N/A</c:v>
                </c:pt>
                <c:pt idx="9">
                  <c:v>14.27</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3606016"/>
        <c:axId val="3607552"/>
      </c:barChart>
      <c:catAx>
        <c:axId val="36060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607552"/>
        <c:crosses val="autoZero"/>
        <c:auto val="1"/>
        <c:lblAlgn val="ctr"/>
        <c:lblOffset val="100"/>
        <c:tickLblSkip val="1"/>
        <c:tickMarkSkip val="1"/>
        <c:noMultiLvlLbl val="0"/>
      </c:catAx>
      <c:valAx>
        <c:axId val="360755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6060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3891</c:v>
                </c:pt>
                <c:pt idx="5">
                  <c:v>3781</c:v>
                </c:pt>
                <c:pt idx="8">
                  <c:v>3704</c:v>
                </c:pt>
                <c:pt idx="11">
                  <c:v>3428</c:v>
                </c:pt>
                <c:pt idx="14">
                  <c:v>3342</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108</c:v>
                </c:pt>
                <c:pt idx="3">
                  <c:v>102</c:v>
                </c:pt>
                <c:pt idx="6">
                  <c:v>126</c:v>
                </c:pt>
                <c:pt idx="9">
                  <c:v>128</c:v>
                </c:pt>
                <c:pt idx="12">
                  <c:v>136</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749</c:v>
                </c:pt>
                <c:pt idx="3">
                  <c:v>487</c:v>
                </c:pt>
                <c:pt idx="6">
                  <c:v>221</c:v>
                </c:pt>
                <c:pt idx="9">
                  <c:v>292</c:v>
                </c:pt>
                <c:pt idx="12">
                  <c:v>360</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1554</c:v>
                </c:pt>
                <c:pt idx="3">
                  <c:v>1468</c:v>
                </c:pt>
                <c:pt idx="6">
                  <c:v>1270</c:v>
                </c:pt>
                <c:pt idx="9">
                  <c:v>823</c:v>
                </c:pt>
                <c:pt idx="12">
                  <c:v>904</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3763</c:v>
                </c:pt>
                <c:pt idx="3">
                  <c:v>3831</c:v>
                </c:pt>
                <c:pt idx="6">
                  <c:v>3871</c:v>
                </c:pt>
                <c:pt idx="9">
                  <c:v>3730</c:v>
                </c:pt>
                <c:pt idx="12">
                  <c:v>3551</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16114176"/>
        <c:axId val="11611609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2283</c:v>
                </c:pt>
                <c:pt idx="2">
                  <c:v>#N/A</c:v>
                </c:pt>
                <c:pt idx="3">
                  <c:v>#N/A</c:v>
                </c:pt>
                <c:pt idx="4">
                  <c:v>2107</c:v>
                </c:pt>
                <c:pt idx="5">
                  <c:v>#N/A</c:v>
                </c:pt>
                <c:pt idx="6">
                  <c:v>#N/A</c:v>
                </c:pt>
                <c:pt idx="7">
                  <c:v>1784</c:v>
                </c:pt>
                <c:pt idx="8">
                  <c:v>#N/A</c:v>
                </c:pt>
                <c:pt idx="9">
                  <c:v>#N/A</c:v>
                </c:pt>
                <c:pt idx="10">
                  <c:v>1545</c:v>
                </c:pt>
                <c:pt idx="11">
                  <c:v>#N/A</c:v>
                </c:pt>
                <c:pt idx="12">
                  <c:v>#N/A</c:v>
                </c:pt>
                <c:pt idx="13">
                  <c:v>1609</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16114176"/>
        <c:axId val="116116096"/>
      </c:lineChart>
      <c:catAx>
        <c:axId val="1161141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6116096"/>
        <c:crosses val="autoZero"/>
        <c:auto val="1"/>
        <c:lblAlgn val="ctr"/>
        <c:lblOffset val="100"/>
        <c:tickLblSkip val="1"/>
        <c:tickMarkSkip val="1"/>
        <c:noMultiLvlLbl val="0"/>
      </c:catAx>
      <c:valAx>
        <c:axId val="11611609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61141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33069</c:v>
                </c:pt>
                <c:pt idx="5">
                  <c:v>33944</c:v>
                </c:pt>
                <c:pt idx="8">
                  <c:v>33621</c:v>
                </c:pt>
                <c:pt idx="11">
                  <c:v>33754</c:v>
                </c:pt>
                <c:pt idx="14">
                  <c:v>33717</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4417</c:v>
                </c:pt>
                <c:pt idx="5">
                  <c:v>4377</c:v>
                </c:pt>
                <c:pt idx="8">
                  <c:v>4241</c:v>
                </c:pt>
                <c:pt idx="11">
                  <c:v>4994</c:v>
                </c:pt>
                <c:pt idx="14">
                  <c:v>5346</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5063</c:v>
                </c:pt>
                <c:pt idx="5">
                  <c:v>4830</c:v>
                </c:pt>
                <c:pt idx="8">
                  <c:v>3693</c:v>
                </c:pt>
                <c:pt idx="11">
                  <c:v>5200</c:v>
                </c:pt>
                <c:pt idx="14">
                  <c:v>6822</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5073</c:v>
                </c:pt>
                <c:pt idx="3">
                  <c:v>4873</c:v>
                </c:pt>
                <c:pt idx="6">
                  <c:v>4336</c:v>
                </c:pt>
                <c:pt idx="9">
                  <c:v>4478</c:v>
                </c:pt>
                <c:pt idx="12">
                  <c:v>4382</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1777</c:v>
                </c:pt>
                <c:pt idx="3">
                  <c:v>2529</c:v>
                </c:pt>
                <c:pt idx="6">
                  <c:v>2920</c:v>
                </c:pt>
                <c:pt idx="9">
                  <c:v>3880</c:v>
                </c:pt>
                <c:pt idx="12">
                  <c:v>4867</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13985</c:v>
                </c:pt>
                <c:pt idx="3">
                  <c:v>13839</c:v>
                </c:pt>
                <c:pt idx="6">
                  <c:v>13469</c:v>
                </c:pt>
                <c:pt idx="9">
                  <c:v>12342</c:v>
                </c:pt>
                <c:pt idx="12">
                  <c:v>11392</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1693</c:v>
                </c:pt>
                <c:pt idx="3">
                  <c:v>1434</c:v>
                </c:pt>
                <c:pt idx="6">
                  <c:v>1391</c:v>
                </c:pt>
                <c:pt idx="9">
                  <c:v>1335</c:v>
                </c:pt>
                <c:pt idx="12">
                  <c:v>1121</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35865</c:v>
                </c:pt>
                <c:pt idx="3">
                  <c:v>35786</c:v>
                </c:pt>
                <c:pt idx="6">
                  <c:v>35936</c:v>
                </c:pt>
                <c:pt idx="9">
                  <c:v>36044</c:v>
                </c:pt>
                <c:pt idx="12">
                  <c:v>34857</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22933632"/>
        <c:axId val="12293555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15844</c:v>
                </c:pt>
                <c:pt idx="2">
                  <c:v>#N/A</c:v>
                </c:pt>
                <c:pt idx="3">
                  <c:v>#N/A</c:v>
                </c:pt>
                <c:pt idx="4">
                  <c:v>15312</c:v>
                </c:pt>
                <c:pt idx="5">
                  <c:v>#N/A</c:v>
                </c:pt>
                <c:pt idx="6">
                  <c:v>#N/A</c:v>
                </c:pt>
                <c:pt idx="7">
                  <c:v>16496</c:v>
                </c:pt>
                <c:pt idx="8">
                  <c:v>#N/A</c:v>
                </c:pt>
                <c:pt idx="9">
                  <c:v>#N/A</c:v>
                </c:pt>
                <c:pt idx="10">
                  <c:v>14130</c:v>
                </c:pt>
                <c:pt idx="11">
                  <c:v>#N/A</c:v>
                </c:pt>
                <c:pt idx="12">
                  <c:v>#N/A</c:v>
                </c:pt>
                <c:pt idx="13">
                  <c:v>10734</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22933632"/>
        <c:axId val="122935552"/>
      </c:lineChart>
      <c:catAx>
        <c:axId val="1229336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2935552"/>
        <c:crosses val="autoZero"/>
        <c:auto val="1"/>
        <c:lblAlgn val="ctr"/>
        <c:lblOffset val="100"/>
        <c:tickLblSkip val="1"/>
        <c:tickMarkSkip val="1"/>
        <c:noMultiLvlLbl val="0"/>
      </c:catAx>
      <c:valAx>
        <c:axId val="12293555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9336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{C2ECE91E-622D-4DF5-8609-877694C35EEB}</c15:txfldGUID>
                      <c15:f>マスタシート!$K$50</c15:f>
                      <c15:dlblFieldTableCache>
                        <c:ptCount val="1"/>
                      </c15:dlblFieldTableCache>
                    </c15:dlblFTEntry>
                  </c15:dlblFieldTable>
                  <c15:showDataLabelsRange val="0"/>
                </c:ext>
                <c:ext xmlns:c16="http://schemas.microsoft.com/office/drawing/2014/chart" uri="{C3380CC4-5D6E-409C-BE32-E72D297353CC}">
                  <c16:uniqueId val="{00000000-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{9424E4FC-68E4-4C8B-9C6D-6B9BCA6B1BB4}</c15:txfldGUID>
                      <c15:f>マスタシート!$L$50</c15:f>
                      <c15:dlblFieldTableCache>
                        <c:ptCount val="1"/>
                      </c15:dlblFieldTableCache>
                    </c15:dlblFTEntry>
                  </c15:dlblFieldTable>
                  <c15:showDataLabelsRange val="0"/>
                </c:ext>
                <c:ext xmlns:c16="http://schemas.microsoft.com/office/drawing/2014/chart" uri="{C3380CC4-5D6E-409C-BE32-E72D297353CC}">
                  <c16:uniqueId val="{00000001-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{FB669E4E-249A-4AF7-99BB-E605FDDF7FFB}</c15:txfldGUID>
                      <c15:f>マスタシート!$M$50</c15:f>
                      <c15:dlblFieldTableCache>
                        <c:ptCount val="1"/>
                      </c15:dlblFieldTableCache>
                    </c15:dlblFTEntry>
                  </c15:dlblFieldTable>
                  <c15:showDataLabelsRange val="0"/>
                </c:ext>
                <c:ext xmlns:c16="http://schemas.microsoft.com/office/drawing/2014/chart" uri="{C3380CC4-5D6E-409C-BE32-E72D297353CC}">
                  <c16:uniqueId val="{00000002-D65D-4AFE-A0C6-16FFB4B1F805}"/>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{BE2AA8C8-8A14-4E91-B69D-5C9B22E3D031}</c15:txfldGUID>
                      <c15:f>マスタシート!$N$50</c15:f>
                      <c15:dlblFieldTableCache>
                        <c:ptCount val="1"/>
                      </c15:dlblFieldTableCache>
                    </c15:dlblFTEntry>
                  </c15:dlblFieldTable>
                  <c15:showDataLabelsRange val="0"/>
                </c:ext>
                <c:ext xmlns:c16="http://schemas.microsoft.com/office/drawing/2014/chart" uri="{C3380CC4-5D6E-409C-BE32-E72D297353CC}">
                  <c16:uniqueId val="{00000003-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{D29BA8D5-FE26-4D03-B8D5-DC13F2172333}</c15:txfldGUID>
                      <c15:f>マスタシート!$O$50</c15:f>
                      <c15:dlblFieldTableCache>
                        <c:ptCount val="1"/>
                      </c15:dlblFieldTableCache>
                    </c15:dlblFTEntry>
                  </c15:dlblFieldTable>
                  <c15:showDataLabelsRange val="0"/>
                </c:ext>
                <c:ext xmlns:c16="http://schemas.microsoft.com/office/drawing/2014/chart" uri="{C3380CC4-5D6E-409C-BE32-E72D297353CC}">
                  <c16:uniqueId val="{00000004-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pt idx="3">
                  <c:v>53</c:v>
                </c:pt>
                <c:pt idx="4">
                  <c:v>54.2</c:v>
                </c:pt>
              </c:numCache>
            </c:numRef>
          </c:xVal>
          <c:yVal>
            <c:numRef>
              <c:f>公会計指標分析・財政指標組合せ分析表!$K$51:$O$51</c:f>
              <c:numCache>
                <c:formatCode>#,##0.0;"▲ "#,##0.0</c:formatCode>
                <c:ptCount val="5"/>
                <c:pt idx="3">
                  <c:v>82.5</c:v>
                </c:pt>
                <c:pt idx="4">
                  <c:v>63</c:v>
                </c:pt>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{DE0A3176-2DE3-4451-9567-F7656AECE159}</c15:txfldGUID>
                      <c15:f>マスタシート!$K$50</c15:f>
                      <c15:dlblFieldTableCache>
                        <c:ptCount val="1"/>
                      </c15:dlblFieldTableCache>
                    </c15:dlblFTEntry>
                  </c15:dlblFieldTable>
                  <c15:showDataLabelsRange val="0"/>
                </c:ext>
                <c:ext xmlns:c16="http://schemas.microsoft.com/office/drawing/2014/chart" uri="{C3380CC4-5D6E-409C-BE32-E72D297353CC}">
                  <c16:uniqueId val="{00000006-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{DB3CF4EE-947D-47A5-A9E5-1F9992DE3333}</c15:txfldGUID>
                      <c15:f>マスタシート!$L$50</c15:f>
                      <c15:dlblFieldTableCache>
                        <c:ptCount val="1"/>
                      </c15:dlblFieldTableCache>
                    </c15:dlblFTEntry>
                  </c15:dlblFieldTable>
                  <c15:showDataLabelsRange val="0"/>
                </c:ext>
                <c:ext xmlns:c16="http://schemas.microsoft.com/office/drawing/2014/chart" uri="{C3380CC4-5D6E-409C-BE32-E72D297353CC}">
                  <c16:uniqueId val="{00000007-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{B0B0ECA3-9698-4F1A-8E77-8EB7151E77C5}</c15:txfldGUID>
                      <c15:f>マスタシート!$M$50</c15:f>
                      <c15:dlblFieldTableCache>
                        <c:ptCount val="1"/>
                      </c15:dlblFieldTableCache>
                    </c15:dlblFTEntry>
                  </c15:dlblFieldTable>
                  <c15:showDataLabelsRange val="0"/>
                </c:ext>
                <c:ext xmlns:c16="http://schemas.microsoft.com/office/drawing/2014/chart" uri="{C3380CC4-5D6E-409C-BE32-E72D297353CC}">
                  <c16:uniqueId val="{00000008-D65D-4AFE-A0C6-16FFB4B1F805}"/>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{EFF88260-EE39-4B75-A18B-0FE9BCECFEC0}</c15:txfldGUID>
                      <c15:f>マスタシート!$N$50</c15:f>
                      <c15:dlblFieldTableCache>
                        <c:ptCount val="1"/>
                      </c15:dlblFieldTableCache>
                    </c15:dlblFTEntry>
                  </c15:dlblFieldTable>
                  <c15:showDataLabelsRange val="0"/>
                </c:ext>
                <c:ext xmlns:c16="http://schemas.microsoft.com/office/drawing/2014/chart" uri="{C3380CC4-5D6E-409C-BE32-E72D297353CC}">
                  <c16:uniqueId val="{00000009-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{34C2F6A1-7A1A-4325-A764-29F3365E5D35}</c15:txfldGUID>
                      <c15:f>マスタシート!$O$50</c15:f>
                      <c15:dlblFieldTableCache>
                        <c:ptCount val="1"/>
                      </c15:dlblFieldTableCache>
                    </c15:dlblFTEntry>
                  </c15:dlblFieldTable>
                  <c15:showDataLabelsRange val="0"/>
                </c:ext>
                <c:ext xmlns:c16="http://schemas.microsoft.com/office/drawing/2014/chart" uri="{C3380CC4-5D6E-409C-BE32-E72D297353CC}">
                  <c16:uniqueId val="{0000000A-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pt idx="3">
                  <c:v>55.2</c:v>
                </c:pt>
                <c:pt idx="4">
                  <c:v>54.5</c:v>
                </c:pt>
              </c:numCache>
            </c:numRef>
          </c:xVal>
          <c:yVal>
            <c:numRef>
              <c:f>公会計指標分析・財政指標組合せ分析表!$K$55:$O$55</c:f>
              <c:numCache>
                <c:formatCode>#,##0.0;"▲ "#,##0.0</c:formatCode>
                <c:ptCount val="5"/>
                <c:pt idx="3">
                  <c:v>37.299999999999997</c:v>
                </c:pt>
                <c:pt idx="4">
                  <c:v>33.1</c:v>
                </c:pt>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122181888"/>
        <c:axId val="122192256"/>
      </c:scatterChart>
      <c:valAx>
        <c:axId val="122181888"/>
        <c:scaling>
          <c:orientation val="minMax"/>
          <c:max val="55.4"/>
          <c:min val="52.8"/>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2192256"/>
        <c:crosses val="autoZero"/>
        <c:crossBetween val="midCat"/>
      </c:valAx>
      <c:valAx>
        <c:axId val="122192256"/>
        <c:scaling>
          <c:orientation val="minMax"/>
          <c:max val="91"/>
          <c:min val="2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2181888"/>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{4631AB30-8AF2-4774-9AD3-F927289A326D}</c15:txfldGUID>
                      <c15:f>マスタシート!$K$72</c15:f>
                      <c15:dlblFieldTableCache>
                        <c:ptCount val="1"/>
                      </c15:dlblFieldTableCache>
                    </c15:dlblFTEntry>
                  </c15:dlblFieldTable>
                  <c15:showDataLabelsRange val="0"/>
                </c:ext>
                <c:ext xmlns:c16="http://schemas.microsoft.com/office/drawing/2014/chart" uri="{C3380CC4-5D6E-409C-BE32-E72D297353CC}">
                  <c16:uniqueId val="{00000000-76FE-40FB-9462-AE14C7AF5793}"/>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{1BE199BE-C768-4BD4-9AAA-DE9014C26075}</c15:txfldGUID>
                      <c15:f>マスタシート!$L$72</c15:f>
                      <c15:dlblFieldTableCache>
                        <c:ptCount val="1"/>
                      </c15:dlblFieldTableCache>
                    </c15:dlblFTEntry>
                  </c15:dlblFieldTable>
                  <c15:showDataLabelsRange val="0"/>
                </c:ext>
                <c:ext xmlns:c16="http://schemas.microsoft.com/office/drawing/2014/chart" uri="{C3380CC4-5D6E-409C-BE32-E72D297353CC}">
                  <c16:uniqueId val="{00000001-76FE-40FB-9462-AE14C7AF5793}"/>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{24235B34-0167-4D91-A8EF-E1BCD2DD4688}</c15:txfldGUID>
                      <c15:f>マスタシート!$M$72</c15:f>
                      <c15:dlblFieldTableCache>
                        <c:ptCount val="1"/>
                      </c15:dlblFieldTableCache>
                    </c15:dlblFTEntry>
                  </c15:dlblFieldTable>
                  <c15:showDataLabelsRange val="0"/>
                </c:ext>
                <c:ext xmlns:c16="http://schemas.microsoft.com/office/drawing/2014/chart" uri="{C3380CC4-5D6E-409C-BE32-E72D297353CC}">
                  <c16:uniqueId val="{00000002-76FE-40FB-9462-AE14C7AF5793}"/>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{7766F686-8997-40BA-BE11-58CAEFBD06A2}</c15:txfldGUID>
                      <c15:f>マスタシート!$N$72</c15:f>
                      <c15:dlblFieldTableCache>
                        <c:ptCount val="1"/>
                      </c15:dlblFieldTableCache>
                    </c15:dlblFTEntry>
                  </c15:dlblFieldTable>
                  <c15:showDataLabelsRange val="0"/>
                </c:ext>
                <c:ext xmlns:c16="http://schemas.microsoft.com/office/drawing/2014/chart" uri="{C3380CC4-5D6E-409C-BE32-E72D297353CC}">
                  <c16:uniqueId val="{00000003-76FE-40FB-9462-AE14C7AF5793}"/>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{486D203D-4D6C-4DC7-BDB4-AD06145C71E5}</c15:txfldGUID>
                      <c15:f>マスタシート!$O$72</c15:f>
                      <c15:dlblFieldTableCache>
                        <c:ptCount val="1"/>
                      </c15:dlblFieldTableCache>
                    </c15:dlblFTEntry>
                  </c15:dlblFieldTable>
                  <c15:showDataLabelsRange val="0"/>
                </c:ext>
                <c:ext xmlns:c16="http://schemas.microsoft.com/office/drawing/2014/chart" uri="{C3380CC4-5D6E-409C-BE32-E72D297353CC}">
                  <c16:uniqueId val="{00000004-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13.7</c:v>
                </c:pt>
                <c:pt idx="1">
                  <c:v>13</c:v>
                </c:pt>
                <c:pt idx="2">
                  <c:v>11.9</c:v>
                </c:pt>
                <c:pt idx="3">
                  <c:v>10.5</c:v>
                </c:pt>
                <c:pt idx="4">
                  <c:v>9.6</c:v>
                </c:pt>
              </c:numCache>
            </c:numRef>
          </c:xVal>
          <c:yVal>
            <c:numRef>
              <c:f>公会計指標分析・財政指標組合せ分析表!$K$73:$O$73</c:f>
              <c:numCache>
                <c:formatCode>#,##0.0;"▲ "#,##0.0</c:formatCode>
                <c:ptCount val="5"/>
                <c:pt idx="0">
                  <c:v>90.9</c:v>
                </c:pt>
                <c:pt idx="1">
                  <c:v>88.9</c:v>
                </c:pt>
                <c:pt idx="2">
                  <c:v>97.2</c:v>
                </c:pt>
                <c:pt idx="3">
                  <c:v>82.5</c:v>
                </c:pt>
                <c:pt idx="4">
                  <c:v>63</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{92702790-5E60-46E0-9EA3-B515189B173C}</c15:txfldGUID>
                      <c15:f>マスタシート!$K$72</c15:f>
                      <c15:dlblFieldTableCache>
                        <c:ptCount val="1"/>
                      </c15:dlblFieldTableCache>
                    </c15:dlblFTEntry>
                  </c15:dlblFieldTable>
                  <c15:showDataLabelsRange val="0"/>
                </c:ext>
                <c:ext xmlns:c16="http://schemas.microsoft.com/office/drawing/2014/chart" uri="{C3380CC4-5D6E-409C-BE32-E72D297353CC}">
                  <c16:uniqueId val="{00000006-76FE-40FB-9462-AE14C7AF5793}"/>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{2C8EB5FF-97AE-4BF6-9295-E7F8F7711EF4}</c15:txfldGUID>
                      <c15:f>マスタシート!$L$72</c15:f>
                      <c15:dlblFieldTableCache>
                        <c:ptCount val="1"/>
                      </c15:dlblFieldTableCache>
                    </c15:dlblFTEntry>
                  </c15:dlblFieldTable>
                  <c15:showDataLabelsRange val="0"/>
                </c:ext>
                <c:ext xmlns:c16="http://schemas.microsoft.com/office/drawing/2014/chart" uri="{C3380CC4-5D6E-409C-BE32-E72D297353CC}">
                  <c16:uniqueId val="{00000007-76FE-40FB-9462-AE14C7AF5793}"/>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{1034824A-777C-493A-9F0D-1F919F1C06AB}</c15:txfldGUID>
                      <c15:f>マスタシート!$M$72</c15:f>
                      <c15:dlblFieldTableCache>
                        <c:ptCount val="1"/>
                      </c15:dlblFieldTableCache>
                    </c15:dlblFTEntry>
                  </c15:dlblFieldTable>
                  <c15:showDataLabelsRange val="0"/>
                </c:ext>
                <c:ext xmlns:c16="http://schemas.microsoft.com/office/drawing/2014/chart" uri="{C3380CC4-5D6E-409C-BE32-E72D297353CC}">
                  <c16:uniqueId val="{00000008-76FE-40FB-9462-AE14C7AF5793}"/>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{1BB410FB-C2C9-4BFF-B2F8-F10F2FD24172}</c15:txfldGUID>
                      <c15:f>マスタシート!$N$72</c15:f>
                      <c15:dlblFieldTableCache>
                        <c:ptCount val="1"/>
                      </c15:dlblFieldTableCache>
                    </c15:dlblFTEntry>
                  </c15:dlblFieldTable>
                  <c15:showDataLabelsRange val="0"/>
                </c:ext>
                <c:ext xmlns:c16="http://schemas.microsoft.com/office/drawing/2014/chart" uri="{C3380CC4-5D6E-409C-BE32-E72D297353CC}">
                  <c16:uniqueId val="{00000009-76FE-40FB-9462-AE14C7AF5793}"/>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{E4223206-EBA5-4E7D-A6F9-287CA62DC6BB}</c15:txfldGUID>
                      <c15:f>マスタシート!$O$72</c15:f>
                      <c15:dlblFieldTableCache>
                        <c:ptCount val="1"/>
                      </c15:dlblFieldTableCache>
                    </c15:dlblFTEntry>
                  </c15:dlblFieldTable>
                  <c15:showDataLabelsRange val="0"/>
                </c:ext>
                <c:ext xmlns:c16="http://schemas.microsoft.com/office/drawing/2014/chart" uri="{C3380CC4-5D6E-409C-BE32-E72D297353CC}">
                  <c16:uniqueId val="{0000000A-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10.3</c:v>
                </c:pt>
                <c:pt idx="1">
                  <c:v>9.6</c:v>
                </c:pt>
                <c:pt idx="2">
                  <c:v>8.8000000000000007</c:v>
                </c:pt>
                <c:pt idx="3">
                  <c:v>7.8</c:v>
                </c:pt>
                <c:pt idx="4">
                  <c:v>7.5</c:v>
                </c:pt>
              </c:numCache>
            </c:numRef>
          </c:xVal>
          <c:yVal>
            <c:numRef>
              <c:f>公会計指標分析・財政指標組合せ分析表!$K$77:$O$77</c:f>
              <c:numCache>
                <c:formatCode>#,##0.0;"▲ "#,##0.0</c:formatCode>
                <c:ptCount val="5"/>
                <c:pt idx="0">
                  <c:v>58.2</c:v>
                </c:pt>
                <c:pt idx="1">
                  <c:v>50.3</c:v>
                </c:pt>
                <c:pt idx="2">
                  <c:v>45.9</c:v>
                </c:pt>
                <c:pt idx="3">
                  <c:v>37.299999999999997</c:v>
                </c:pt>
                <c:pt idx="4">
                  <c:v>33.1</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123433344"/>
        <c:axId val="123435264"/>
      </c:scatterChart>
      <c:valAx>
        <c:axId val="123433344"/>
        <c:scaling>
          <c:orientation val="minMax"/>
          <c:max val="14.299999999999999"/>
          <c:min val="7.1"/>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3435264"/>
        <c:crosses val="autoZero"/>
        <c:crossBetween val="midCat"/>
      </c:valAx>
      <c:valAx>
        <c:axId val="123435264"/>
        <c:scaling>
          <c:orientation val="minMax"/>
          <c:max val="108"/>
          <c:min val="25"/>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3433344"/>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山形県米沢市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82,843
82,268
548.51
40,295,230
38,776,178
1,415,611
19,891,014
34,857,173</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63.0</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[0.55]</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77/93</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本市の財政力指数はやや持ち直しの傾向にあるものの、類似団体内平均を下回る状況が続いていることから、平成２８年２月策定の「米沢市財政健全化計画」に基づき、早急な収支改善を実現し、中長期的な収支の均衡を図り、持続可能な財政運営への転換を目指す。</a:t>
          </a:r>
          <a:endParaRPr lang="ja-JP" altLang="ja-JP" sz="1300">
            <a:effectLst/>
          </a:endParaRPr>
        </a:p>
        <a:p>
          <a:endParaRPr kumimoji="1" lang="ja-JP" altLang="en-US" sz="1300">
            <a:latin typeface="ＭＳ Ｐゴシック"/>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45</xdr:row>
      <xdr:rowOff>131535</xdr:rowOff>
    </xdr:from>
    <xdr:to>
      <xdr:col>8</xdr:col>
      <xdr:colOff>355600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37193</xdr:rowOff>
    </xdr:from>
    <xdr:to>
      <xdr:col>7</xdr:col>
      <xdr:colOff>152400</xdr:colOff>
      <xdr:row>46</xdr:row>
      <xdr:rowOff>29028</xdr:rowOff>
    </xdr:to>
    <xdr:cxnSp macro="">
      <xdr:nvCxnSpPr>
        <xdr:cNvPr id="65" name="直線コネクタ 64"/>
        <xdr:cNvCxnSpPr/>
      </xdr:nvCxnSpPr>
      <xdr:spPr>
        <a:xfrm flipV="1">
          <a:off x="4953000" y="6209393"/>
          <a:ext cx="0" cy="17063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46</xdr:row>
      <xdr:rowOff>1105</xdr:rowOff>
    </xdr:from>
    <xdr:ext cx="762000" cy="259045"/>
    <xdr:sp macro="" textlink="">
      <xdr:nvSpPr>
        <xdr:cNvPr id="66" name="財政力最小値テキスト"/>
        <xdr:cNvSpPr txBox="1"/>
      </xdr:nvSpPr>
      <xdr:spPr>
        <a:xfrm>
          <a:off x="5041900" y="788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0.36</a:t>
          </a:r>
          <a:endParaRPr kumimoji="1" lang="ja-JP" altLang="en-US" sz="1000" b="1">
            <a:latin typeface="ＭＳ Ｐゴシック"/>
          </a:endParaRPr>
        </a:p>
      </xdr:txBody>
    </xdr:sp>
    <xdr:clientData/>
  </xdr:oneCellAnchor>
  <xdr:twoCellAnchor>
    <xdr:from>
      <xdr:col>7</xdr:col>
      <xdr:colOff>63500</xdr:colOff>
      <xdr:row>46</xdr:row>
      <xdr:rowOff>29028</xdr:rowOff>
    </xdr:from>
    <xdr:to>
      <xdr:col>7</xdr:col>
      <xdr:colOff>241300</xdr:colOff>
      <xdr:row>46</xdr:row>
      <xdr:rowOff>29028</xdr:rowOff>
    </xdr:to>
    <xdr:cxnSp macro="">
      <xdr:nvCxnSpPr>
        <xdr:cNvPr id="67" name="直線コネクタ 66"/>
        <xdr:cNvCxnSpPr/>
      </xdr:nvCxnSpPr>
      <xdr:spPr>
        <a:xfrm>
          <a:off x="4864100" y="7915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123570</xdr:rowOff>
    </xdr:from>
    <xdr:ext cx="762000" cy="259045"/>
    <xdr:sp macro="" textlink="">
      <xdr:nvSpPr>
        <xdr:cNvPr id="68" name="財政力最大値テキスト"/>
        <xdr:cNvSpPr txBox="1"/>
      </xdr:nvSpPr>
      <xdr:spPr>
        <a:xfrm>
          <a:off x="5041900" y="5952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1.35</a:t>
          </a:r>
          <a:endParaRPr kumimoji="1" lang="ja-JP" altLang="en-US" sz="1000" b="1">
            <a:latin typeface="ＭＳ Ｐゴシック"/>
          </a:endParaRPr>
        </a:p>
      </xdr:txBody>
    </xdr:sp>
    <xdr:clientData/>
  </xdr:oneCellAnchor>
  <xdr:twoCellAnchor>
    <xdr:from>
      <xdr:col>7</xdr:col>
      <xdr:colOff>63500</xdr:colOff>
      <xdr:row>36</xdr:row>
      <xdr:rowOff>37193</xdr:rowOff>
    </xdr:from>
    <xdr:to>
      <xdr:col>7</xdr:col>
      <xdr:colOff>241300</xdr:colOff>
      <xdr:row>36</xdr:row>
      <xdr:rowOff>37193</xdr:rowOff>
    </xdr:to>
    <xdr:cxnSp macro="">
      <xdr:nvCxnSpPr>
        <xdr:cNvPr id="69" name="直線コネクタ 68"/>
        <xdr:cNvCxnSpPr/>
      </xdr:nvCxnSpPr>
      <xdr:spPr>
        <a:xfrm>
          <a:off x="4864100" y="6209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44450</xdr:rowOff>
    </xdr:from>
    <xdr:to>
      <xdr:col>7</xdr:col>
      <xdr:colOff>152400</xdr:colOff>
      <xdr:row>44</xdr:row>
      <xdr:rowOff>61685</xdr:rowOff>
    </xdr:to>
    <xdr:cxnSp macro="">
      <xdr:nvCxnSpPr>
        <xdr:cNvPr id="70" name="直線コネクタ 69"/>
        <xdr:cNvCxnSpPr/>
      </xdr:nvCxnSpPr>
      <xdr:spPr>
        <a:xfrm flipV="1">
          <a:off x="4114800" y="7588250"/>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41</xdr:row>
      <xdr:rowOff>42834</xdr:rowOff>
    </xdr:from>
    <xdr:ext cx="762000" cy="259045"/>
    <xdr:sp macro="" textlink="">
      <xdr:nvSpPr>
        <xdr:cNvPr id="71" name="財政力平均値テキスト"/>
        <xdr:cNvSpPr txBox="1"/>
      </xdr:nvSpPr>
      <xdr:spPr>
        <a:xfrm>
          <a:off x="5041900" y="70722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0.73</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26307</xdr:rowOff>
    </xdr:from>
    <xdr:to>
      <xdr:col>7</xdr:col>
      <xdr:colOff>203200</xdr:colOff>
      <xdr:row>42</xdr:row>
      <xdr:rowOff>127907</xdr:rowOff>
    </xdr:to>
    <xdr:sp macro="" textlink="">
      <xdr:nvSpPr>
        <xdr:cNvPr id="72" name="フローチャート : 判断 71"/>
        <xdr:cNvSpPr/>
      </xdr:nvSpPr>
      <xdr:spPr>
        <a:xfrm>
          <a:off x="4902200" y="722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61685</xdr:rowOff>
    </xdr:from>
    <xdr:to>
      <xdr:col>6</xdr:col>
      <xdr:colOff>0</xdr:colOff>
      <xdr:row>44</xdr:row>
      <xdr:rowOff>78922</xdr:rowOff>
    </xdr:to>
    <xdr:cxnSp macro="">
      <xdr:nvCxnSpPr>
        <xdr:cNvPr id="73" name="直線コネクタ 72"/>
        <xdr:cNvCxnSpPr/>
      </xdr:nvCxnSpPr>
      <xdr:spPr>
        <a:xfrm flipV="1">
          <a:off x="3225800" y="760548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26307</xdr:rowOff>
    </xdr:from>
    <xdr:to>
      <xdr:col>6</xdr:col>
      <xdr:colOff>50800</xdr:colOff>
      <xdr:row>42</xdr:row>
      <xdr:rowOff>127907</xdr:rowOff>
    </xdr:to>
    <xdr:sp macro="" textlink="">
      <xdr:nvSpPr>
        <xdr:cNvPr id="74" name="フローチャート : 判断 73"/>
        <xdr:cNvSpPr/>
      </xdr:nvSpPr>
      <xdr:spPr>
        <a:xfrm>
          <a:off x="4064000" y="722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40</xdr:row>
      <xdr:rowOff>138084</xdr:rowOff>
    </xdr:from>
    <xdr:ext cx="736600" cy="259045"/>
    <xdr:sp macro="" textlink="">
      <xdr:nvSpPr>
        <xdr:cNvPr id="75" name="テキスト ボックス 74"/>
        <xdr:cNvSpPr txBox="1"/>
      </xdr:nvSpPr>
      <xdr:spPr>
        <a:xfrm>
          <a:off x="3733800" y="69960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0.73</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78922</xdr:rowOff>
    </xdr:from>
    <xdr:to>
      <xdr:col>4</xdr:col>
      <xdr:colOff>482600</xdr:colOff>
      <xdr:row>44</xdr:row>
      <xdr:rowOff>96157</xdr:rowOff>
    </xdr:to>
    <xdr:cxnSp macro="">
      <xdr:nvCxnSpPr>
        <xdr:cNvPr id="76" name="直線コネクタ 75"/>
        <xdr:cNvCxnSpPr/>
      </xdr:nvCxnSpPr>
      <xdr:spPr>
        <a:xfrm flipV="1">
          <a:off x="2336800" y="762272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27215</xdr:rowOff>
    </xdr:from>
    <xdr:to>
      <xdr:col>4</xdr:col>
      <xdr:colOff>533400</xdr:colOff>
      <xdr:row>43</xdr:row>
      <xdr:rowOff>128815</xdr:rowOff>
    </xdr:to>
    <xdr:sp macro="" textlink="">
      <xdr:nvSpPr>
        <xdr:cNvPr id="77" name="フローチャート : 判断 76"/>
        <xdr:cNvSpPr/>
      </xdr:nvSpPr>
      <xdr:spPr>
        <a:xfrm>
          <a:off x="3175000" y="739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138992</xdr:rowOff>
    </xdr:from>
    <xdr:ext cx="762000" cy="259045"/>
    <xdr:sp macro="" textlink="">
      <xdr:nvSpPr>
        <xdr:cNvPr id="78" name="テキスト ボックス 77"/>
        <xdr:cNvSpPr txBox="1"/>
      </xdr:nvSpPr>
      <xdr:spPr>
        <a:xfrm>
          <a:off x="2844800" y="7168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96157</xdr:rowOff>
    </xdr:from>
    <xdr:to>
      <xdr:col>3</xdr:col>
      <xdr:colOff>279400</xdr:colOff>
      <xdr:row>44</xdr:row>
      <xdr:rowOff>96157</xdr:rowOff>
    </xdr:to>
    <xdr:cxnSp macro="">
      <xdr:nvCxnSpPr>
        <xdr:cNvPr id="79" name="直線コネクタ 78"/>
        <xdr:cNvCxnSpPr/>
      </xdr:nvCxnSpPr>
      <xdr:spPr>
        <a:xfrm>
          <a:off x="1447800" y="7639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27215</xdr:rowOff>
    </xdr:from>
    <xdr:to>
      <xdr:col>3</xdr:col>
      <xdr:colOff>330200</xdr:colOff>
      <xdr:row>43</xdr:row>
      <xdr:rowOff>128815</xdr:rowOff>
    </xdr:to>
    <xdr:sp macro="" textlink="">
      <xdr:nvSpPr>
        <xdr:cNvPr id="80" name="フローチャート : 判断 79"/>
        <xdr:cNvSpPr/>
      </xdr:nvSpPr>
      <xdr:spPr>
        <a:xfrm>
          <a:off x="2286000" y="739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138992</xdr:rowOff>
    </xdr:from>
    <xdr:ext cx="762000" cy="259045"/>
    <xdr:sp macro="" textlink="">
      <xdr:nvSpPr>
        <xdr:cNvPr id="81" name="テキスト ボックス 80"/>
        <xdr:cNvSpPr txBox="1"/>
      </xdr:nvSpPr>
      <xdr:spPr>
        <a:xfrm>
          <a:off x="1955800" y="7168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27215</xdr:rowOff>
    </xdr:from>
    <xdr:to>
      <xdr:col>2</xdr:col>
      <xdr:colOff>127000</xdr:colOff>
      <xdr:row>43</xdr:row>
      <xdr:rowOff>128815</xdr:rowOff>
    </xdr:to>
    <xdr:sp macro="" textlink="">
      <xdr:nvSpPr>
        <xdr:cNvPr id="82" name="フローチャート : 判断 81"/>
        <xdr:cNvSpPr/>
      </xdr:nvSpPr>
      <xdr:spPr>
        <a:xfrm>
          <a:off x="1397000" y="739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138992</xdr:rowOff>
    </xdr:from>
    <xdr:ext cx="762000" cy="259045"/>
    <xdr:sp macro="" textlink="">
      <xdr:nvSpPr>
        <xdr:cNvPr id="83" name="テキスト ボックス 82"/>
        <xdr:cNvSpPr txBox="1"/>
      </xdr:nvSpPr>
      <xdr:spPr>
        <a:xfrm>
          <a:off x="1066800" y="7168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43</xdr:row>
      <xdr:rowOff>165100</xdr:rowOff>
    </xdr:from>
    <xdr:to>
      <xdr:col>7</xdr:col>
      <xdr:colOff>203200</xdr:colOff>
      <xdr:row>44</xdr:row>
      <xdr:rowOff>95250</xdr:rowOff>
    </xdr:to>
    <xdr:sp macro="" textlink="">
      <xdr:nvSpPr>
        <xdr:cNvPr id="89" name="円/楕円 88"/>
        <xdr:cNvSpPr/>
      </xdr:nvSpPr>
      <xdr:spPr>
        <a:xfrm>
          <a:off x="49022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137177</xdr:rowOff>
    </xdr:from>
    <xdr:ext cx="762000" cy="259045"/>
    <xdr:sp macro="" textlink="">
      <xdr:nvSpPr>
        <xdr:cNvPr id="90" name="財政力該当値テキスト"/>
        <xdr:cNvSpPr txBox="1"/>
      </xdr:nvSpPr>
      <xdr:spPr>
        <a:xfrm>
          <a:off x="5041900" y="750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0.55</a:t>
          </a:r>
          <a:endParaRPr kumimoji="1" lang="ja-JP" altLang="en-US" sz="1000" b="1">
            <a:solidFill>
              <a:srgbClr val="FF0000"/>
            </a:solidFill>
            <a:latin typeface="ＭＳ Ｐゴシック"/>
          </a:endParaRPr>
        </a:p>
      </xdr:txBody>
    </xdr:sp>
    <xdr:clientData/>
  </xdr:oneCellAnchor>
  <xdr:twoCellAnchor>
    <xdr:from>
      <xdr:col>5</xdr:col>
      <xdr:colOff>635000</xdr:colOff>
      <xdr:row>44</xdr:row>
      <xdr:rowOff>10885</xdr:rowOff>
    </xdr:from>
    <xdr:to>
      <xdr:col>6</xdr:col>
      <xdr:colOff>50800</xdr:colOff>
      <xdr:row>44</xdr:row>
      <xdr:rowOff>112485</xdr:rowOff>
    </xdr:to>
    <xdr:sp macro="" textlink="">
      <xdr:nvSpPr>
        <xdr:cNvPr id="91" name="円/楕円 90"/>
        <xdr:cNvSpPr/>
      </xdr:nvSpPr>
      <xdr:spPr>
        <a:xfrm>
          <a:off x="4064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97262</xdr:rowOff>
    </xdr:from>
    <xdr:ext cx="736600" cy="259045"/>
    <xdr:sp macro="" textlink="">
      <xdr:nvSpPr>
        <xdr:cNvPr id="92" name="テキスト ボックス 91"/>
        <xdr:cNvSpPr txBox="1"/>
      </xdr:nvSpPr>
      <xdr:spPr>
        <a:xfrm>
          <a:off x="3733800" y="7641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0.54</a:t>
          </a:r>
          <a:endParaRPr kumimoji="1" lang="ja-JP" altLang="en-US" sz="1000" b="1">
            <a:solidFill>
              <a:srgbClr val="FF0000"/>
            </a:solidFill>
            <a:latin typeface="ＭＳ Ｐゴシック"/>
          </a:endParaRPr>
        </a:p>
      </xdr:txBody>
    </xdr:sp>
    <xdr:clientData/>
  </xdr:oneCellAnchor>
  <xdr:twoCellAnchor>
    <xdr:from>
      <xdr:col>4</xdr:col>
      <xdr:colOff>431800</xdr:colOff>
      <xdr:row>44</xdr:row>
      <xdr:rowOff>28122</xdr:rowOff>
    </xdr:from>
    <xdr:to>
      <xdr:col>4</xdr:col>
      <xdr:colOff>533400</xdr:colOff>
      <xdr:row>44</xdr:row>
      <xdr:rowOff>129722</xdr:rowOff>
    </xdr:to>
    <xdr:sp macro="" textlink="">
      <xdr:nvSpPr>
        <xdr:cNvPr id="93" name="円/楕円 92"/>
        <xdr:cNvSpPr/>
      </xdr:nvSpPr>
      <xdr:spPr>
        <a:xfrm>
          <a:off x="3175000" y="757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114499</xdr:rowOff>
    </xdr:from>
    <xdr:ext cx="762000" cy="259045"/>
    <xdr:sp macro="" textlink="">
      <xdr:nvSpPr>
        <xdr:cNvPr id="94" name="テキスト ボックス 93"/>
        <xdr:cNvSpPr txBox="1"/>
      </xdr:nvSpPr>
      <xdr:spPr>
        <a:xfrm>
          <a:off x="2844800" y="76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0.53</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45357</xdr:rowOff>
    </xdr:from>
    <xdr:to>
      <xdr:col>3</xdr:col>
      <xdr:colOff>330200</xdr:colOff>
      <xdr:row>44</xdr:row>
      <xdr:rowOff>146957</xdr:rowOff>
    </xdr:to>
    <xdr:sp macro="" textlink="">
      <xdr:nvSpPr>
        <xdr:cNvPr id="95" name="円/楕円 94"/>
        <xdr:cNvSpPr/>
      </xdr:nvSpPr>
      <xdr:spPr>
        <a:xfrm>
          <a:off x="2286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131734</xdr:rowOff>
    </xdr:from>
    <xdr:ext cx="762000" cy="259045"/>
    <xdr:sp macro="" textlink="">
      <xdr:nvSpPr>
        <xdr:cNvPr id="96" name="テキスト ボックス 95"/>
        <xdr:cNvSpPr txBox="1"/>
      </xdr:nvSpPr>
      <xdr:spPr>
        <a:xfrm>
          <a:off x="1955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0.52</a:t>
          </a:r>
          <a:endParaRPr kumimoji="1" lang="ja-JP" altLang="en-US" sz="1000" b="1">
            <a:solidFill>
              <a:srgbClr val="FF0000"/>
            </a:solidFill>
            <a:latin typeface="ＭＳ Ｐゴシック"/>
          </a:endParaRPr>
        </a:p>
      </xdr:txBody>
    </xdr:sp>
    <xdr:clientData/>
  </xdr:oneCellAnchor>
  <xdr:twoCellAnchor>
    <xdr:from>
      <xdr:col>2</xdr:col>
      <xdr:colOff>25400</xdr:colOff>
      <xdr:row>44</xdr:row>
      <xdr:rowOff>45357</xdr:rowOff>
    </xdr:from>
    <xdr:to>
      <xdr:col>2</xdr:col>
      <xdr:colOff>127000</xdr:colOff>
      <xdr:row>44</xdr:row>
      <xdr:rowOff>146957</xdr:rowOff>
    </xdr:to>
    <xdr:sp macro="" textlink="">
      <xdr:nvSpPr>
        <xdr:cNvPr id="97" name="円/楕円 96"/>
        <xdr:cNvSpPr/>
      </xdr:nvSpPr>
      <xdr:spPr>
        <a:xfrm>
          <a:off x="1397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131734</xdr:rowOff>
    </xdr:from>
    <xdr:ext cx="762000" cy="259045"/>
    <xdr:sp macro="" textlink="">
      <xdr:nvSpPr>
        <xdr:cNvPr id="98" name="テキスト ボックス 97"/>
        <xdr:cNvSpPr txBox="1"/>
      </xdr:nvSpPr>
      <xdr:spPr>
        <a:xfrm>
          <a:off x="1066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0.52</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[92.4%]</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59/93</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ea"/>
              <a:ea typeface="+mn-ea"/>
              <a:cs typeface="+mn-cs"/>
            </a:rPr>
            <a:t>　市税が増加したものの、普通交付税、地方消費税交付金が減少した</a:t>
          </a:r>
          <a:r>
            <a:rPr kumimoji="1" lang="ja-JP" altLang="ja-JP" sz="1100">
              <a:solidFill>
                <a:schemeClr val="dk1"/>
              </a:solidFill>
              <a:effectLst/>
              <a:latin typeface="+mn-ea"/>
              <a:ea typeface="+mn-ea"/>
              <a:cs typeface="+mn-cs"/>
            </a:rPr>
            <a:t>ことから、経常一般財源収入全体では</a:t>
          </a:r>
          <a:r>
            <a:rPr kumimoji="1" lang="ja-JP" altLang="en-US" sz="1100">
              <a:solidFill>
                <a:schemeClr val="dk1"/>
              </a:solidFill>
              <a:effectLst/>
              <a:latin typeface="+mn-ea"/>
              <a:ea typeface="+mn-ea"/>
              <a:cs typeface="+mn-cs"/>
            </a:rPr>
            <a:t>減少</a:t>
          </a:r>
          <a:r>
            <a:rPr kumimoji="1" lang="ja-JP" altLang="ja-JP" sz="1100">
              <a:solidFill>
                <a:schemeClr val="dk1"/>
              </a:solidFill>
              <a:effectLst/>
              <a:latin typeface="+mn-ea"/>
              <a:ea typeface="+mn-ea"/>
              <a:cs typeface="+mn-cs"/>
            </a:rPr>
            <a:t>となった。</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また、伝国の杜整備事業の償還終了などにより公債費充当一般財源</a:t>
          </a:r>
          <a:r>
            <a:rPr kumimoji="1" lang="ja-JP" altLang="ja-JP" sz="1100">
              <a:solidFill>
                <a:schemeClr val="dk1"/>
              </a:solidFill>
              <a:effectLst/>
              <a:latin typeface="+mn-ea"/>
              <a:ea typeface="+mn-ea"/>
              <a:cs typeface="+mn-cs"/>
            </a:rPr>
            <a:t>が減少</a:t>
          </a:r>
          <a:r>
            <a:rPr kumimoji="1" lang="ja-JP" altLang="en-US" sz="1100">
              <a:solidFill>
                <a:schemeClr val="dk1"/>
              </a:solidFill>
              <a:effectLst/>
              <a:latin typeface="+mn-ea"/>
              <a:ea typeface="+mn-ea"/>
              <a:cs typeface="+mn-cs"/>
            </a:rPr>
            <a:t>したものの</a:t>
          </a:r>
          <a:r>
            <a:rPr kumimoji="1" lang="ja-JP" altLang="ja-JP" sz="1100">
              <a:solidFill>
                <a:schemeClr val="dk1"/>
              </a:solidFill>
              <a:effectLst/>
              <a:latin typeface="+mn-ea"/>
              <a:ea typeface="+mn-ea"/>
              <a:cs typeface="+mn-cs"/>
            </a:rPr>
            <a:t>、</a:t>
          </a:r>
          <a:r>
            <a:rPr kumimoji="1" lang="ja-JP" altLang="en-US" sz="1100">
              <a:solidFill>
                <a:schemeClr val="dk1"/>
              </a:solidFill>
              <a:effectLst/>
              <a:latin typeface="+mn-ea"/>
              <a:ea typeface="+mn-ea"/>
              <a:cs typeface="+mn-cs"/>
            </a:rPr>
            <a:t>前年以上の降雪になったことによる維持補修費充当一般財源の増加、子どものための教育・保育給付費や障がい者自立支援給付金の増などによる扶助費充当一般財源の増加により、</a:t>
          </a:r>
          <a:r>
            <a:rPr kumimoji="1" lang="ja-JP" altLang="ja-JP" sz="1100">
              <a:solidFill>
                <a:schemeClr val="dk1"/>
              </a:solidFill>
              <a:effectLst/>
              <a:latin typeface="+mn-ea"/>
              <a:ea typeface="+mn-ea"/>
              <a:cs typeface="+mn-cs"/>
            </a:rPr>
            <a:t>歳出充当一般財源</a:t>
          </a:r>
          <a:r>
            <a:rPr kumimoji="1" lang="ja-JP" altLang="en-US" sz="1100">
              <a:solidFill>
                <a:schemeClr val="dk1"/>
              </a:solidFill>
              <a:effectLst/>
              <a:latin typeface="+mn-ea"/>
              <a:ea typeface="+mn-ea"/>
              <a:cs typeface="+mn-cs"/>
            </a:rPr>
            <a:t>全体では増加となり、</a:t>
          </a:r>
          <a:r>
            <a:rPr kumimoji="1" lang="ja-JP" altLang="ja-JP" sz="1100">
              <a:solidFill>
                <a:schemeClr val="dk1"/>
              </a:solidFill>
              <a:effectLst/>
              <a:latin typeface="+mn-ea"/>
              <a:ea typeface="+mn-ea"/>
              <a:cs typeface="+mn-cs"/>
            </a:rPr>
            <a:t>経常収支比率は</a:t>
          </a:r>
          <a:r>
            <a:rPr kumimoji="1" lang="en-US" altLang="ja-JP" sz="1100">
              <a:solidFill>
                <a:schemeClr val="dk1"/>
              </a:solidFill>
              <a:effectLst/>
              <a:latin typeface="+mn-ea"/>
              <a:ea typeface="+mn-ea"/>
              <a:cs typeface="+mn-cs"/>
            </a:rPr>
            <a:t>2.3</a:t>
          </a:r>
          <a:r>
            <a:rPr kumimoji="1" lang="ja-JP" altLang="ja-JP" sz="1100">
              <a:solidFill>
                <a:schemeClr val="dk1"/>
              </a:solidFill>
              <a:effectLst/>
              <a:latin typeface="+mn-ea"/>
              <a:ea typeface="+mn-ea"/>
              <a:cs typeface="+mn-cs"/>
            </a:rPr>
            <a:t>ポイント</a:t>
          </a:r>
          <a:r>
            <a:rPr kumimoji="1" lang="ja-JP" altLang="en-US" sz="1100">
              <a:solidFill>
                <a:schemeClr val="dk1"/>
              </a:solidFill>
              <a:effectLst/>
              <a:latin typeface="+mn-ea"/>
              <a:ea typeface="+mn-ea"/>
              <a:cs typeface="+mn-cs"/>
            </a:rPr>
            <a:t>増加</a:t>
          </a:r>
          <a:r>
            <a:rPr kumimoji="1" lang="ja-JP" altLang="ja-JP" sz="1100">
              <a:solidFill>
                <a:schemeClr val="dk1"/>
              </a:solidFill>
              <a:effectLst/>
              <a:latin typeface="+mn-ea"/>
              <a:ea typeface="+mn-ea"/>
              <a:cs typeface="+mn-cs"/>
            </a:rPr>
            <a:t>した。</a:t>
          </a:r>
          <a:endParaRPr lang="ja-JP" altLang="ja-JP" sz="1100">
            <a:effectLst/>
            <a:latin typeface="+mn-ea"/>
            <a:ea typeface="+mn-ea"/>
          </a:endParaRPr>
        </a:p>
        <a:p>
          <a:r>
            <a:rPr kumimoji="1" lang="ja-JP" altLang="ja-JP" sz="1100">
              <a:solidFill>
                <a:schemeClr val="dk1"/>
              </a:solidFill>
              <a:effectLst/>
              <a:latin typeface="+mn-ea"/>
              <a:ea typeface="+mn-ea"/>
              <a:cs typeface="+mn-cs"/>
            </a:rPr>
            <a:t>　米沢市財政健全化計画では、特殊要因を除き経常収支比率が</a:t>
          </a:r>
          <a:r>
            <a:rPr kumimoji="1" lang="en-US" altLang="ja-JP" sz="1100">
              <a:solidFill>
                <a:schemeClr val="dk1"/>
              </a:solidFill>
              <a:effectLst/>
              <a:latin typeface="+mn-ea"/>
              <a:ea typeface="+mn-ea"/>
              <a:cs typeface="+mn-cs"/>
            </a:rPr>
            <a:t>95.0%</a:t>
          </a:r>
          <a:r>
            <a:rPr kumimoji="1" lang="ja-JP" altLang="ja-JP" sz="1100">
              <a:solidFill>
                <a:schemeClr val="dk1"/>
              </a:solidFill>
              <a:effectLst/>
              <a:latin typeface="+mn-ea"/>
              <a:ea typeface="+mn-ea"/>
              <a:cs typeface="+mn-cs"/>
            </a:rPr>
            <a:t>以下となることを目標としている。</a:t>
          </a:r>
          <a:endParaRPr lang="ja-JP" altLang="ja-JP" sz="1100">
            <a:effectLst/>
            <a:latin typeface="+mn-ea"/>
            <a:ea typeface="+mn-ea"/>
          </a:endParaRPr>
        </a:p>
      </xdr:txBody>
    </xdr:sp>
    <xdr:clientData/>
  </xdr:twoCellAnchor>
  <xdr:oneCellAnchor>
    <xdr:from>
      <xdr:col>1</xdr:col>
      <xdr:colOff>38100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5" name="直線コネクタ 114"/>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7" name="直線コネクタ 116"/>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9" name="直線コネクタ 118"/>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21" name="直線コネクタ 120"/>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3" name="直線コネクタ 122"/>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59</xdr:row>
      <xdr:rowOff>31962</xdr:rowOff>
    </xdr:from>
    <xdr:to>
      <xdr:col>7</xdr:col>
      <xdr:colOff>152400</xdr:colOff>
      <xdr:row>66</xdr:row>
      <xdr:rowOff>42333</xdr:rowOff>
    </xdr:to>
    <xdr:cxnSp macro="">
      <xdr:nvCxnSpPr>
        <xdr:cNvPr id="128" name="直線コネクタ 127"/>
        <xdr:cNvCxnSpPr/>
      </xdr:nvCxnSpPr>
      <xdr:spPr>
        <a:xfrm flipV="1">
          <a:off x="4953000" y="10147512"/>
          <a:ext cx="0" cy="12105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14410</xdr:rowOff>
    </xdr:from>
    <xdr:ext cx="762000" cy="259045"/>
    <xdr:sp macro="" textlink="">
      <xdr:nvSpPr>
        <xdr:cNvPr id="129" name="財政構造の弾力性最小値テキスト"/>
        <xdr:cNvSpPr txBox="1"/>
      </xdr:nvSpPr>
      <xdr:spPr>
        <a:xfrm>
          <a:off x="5041900" y="11330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104.0</a:t>
          </a:r>
          <a:endParaRPr kumimoji="1" lang="ja-JP" altLang="en-US" sz="1000" b="1">
            <a:latin typeface="ＭＳ Ｐゴシック"/>
          </a:endParaRPr>
        </a:p>
      </xdr:txBody>
    </xdr:sp>
    <xdr:clientData/>
  </xdr:oneCellAnchor>
  <xdr:twoCellAnchor>
    <xdr:from>
      <xdr:col>7</xdr:col>
      <xdr:colOff>63500</xdr:colOff>
      <xdr:row>66</xdr:row>
      <xdr:rowOff>42333</xdr:rowOff>
    </xdr:from>
    <xdr:to>
      <xdr:col>7</xdr:col>
      <xdr:colOff>241300</xdr:colOff>
      <xdr:row>66</xdr:row>
      <xdr:rowOff>42333</xdr:rowOff>
    </xdr:to>
    <xdr:cxnSp macro="">
      <xdr:nvCxnSpPr>
        <xdr:cNvPr id="130" name="直線コネクタ 129"/>
        <xdr:cNvCxnSpPr/>
      </xdr:nvCxnSpPr>
      <xdr:spPr>
        <a:xfrm>
          <a:off x="4864100" y="1135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118339</xdr:rowOff>
    </xdr:from>
    <xdr:ext cx="762000" cy="259045"/>
    <xdr:sp macro="" textlink="">
      <xdr:nvSpPr>
        <xdr:cNvPr id="131" name="財政構造の弾力性最大値テキスト"/>
        <xdr:cNvSpPr txBox="1"/>
      </xdr:nvSpPr>
      <xdr:spPr>
        <a:xfrm>
          <a:off x="5041900" y="989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73.9</a:t>
          </a:r>
          <a:endParaRPr kumimoji="1" lang="ja-JP" altLang="en-US" sz="1000" b="1">
            <a:latin typeface="ＭＳ Ｐゴシック"/>
          </a:endParaRPr>
        </a:p>
      </xdr:txBody>
    </xdr:sp>
    <xdr:clientData/>
  </xdr:oneCellAnchor>
  <xdr:twoCellAnchor>
    <xdr:from>
      <xdr:col>7</xdr:col>
      <xdr:colOff>63500</xdr:colOff>
      <xdr:row>59</xdr:row>
      <xdr:rowOff>31962</xdr:rowOff>
    </xdr:from>
    <xdr:to>
      <xdr:col>7</xdr:col>
      <xdr:colOff>241300</xdr:colOff>
      <xdr:row>59</xdr:row>
      <xdr:rowOff>31962</xdr:rowOff>
    </xdr:to>
    <xdr:cxnSp macro="">
      <xdr:nvCxnSpPr>
        <xdr:cNvPr id="132" name="直線コネクタ 131"/>
        <xdr:cNvCxnSpPr/>
      </xdr:nvCxnSpPr>
      <xdr:spPr>
        <a:xfrm>
          <a:off x="4864100" y="10147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62</xdr:row>
      <xdr:rowOff>169121</xdr:rowOff>
    </xdr:from>
    <xdr:to>
      <xdr:col>7</xdr:col>
      <xdr:colOff>152400</xdr:colOff>
      <xdr:row>63</xdr:row>
      <xdr:rowOff>90170</xdr:rowOff>
    </xdr:to>
    <xdr:cxnSp macro="">
      <xdr:nvCxnSpPr>
        <xdr:cNvPr id="133" name="直線コネクタ 132"/>
        <xdr:cNvCxnSpPr/>
      </xdr:nvCxnSpPr>
      <xdr:spPr>
        <a:xfrm>
          <a:off x="4114800" y="10799021"/>
          <a:ext cx="838200" cy="9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7637</xdr:rowOff>
    </xdr:from>
    <xdr:ext cx="762000" cy="259045"/>
    <xdr:sp macro="" textlink="">
      <xdr:nvSpPr>
        <xdr:cNvPr id="134" name="財政構造の弾力性平均値テキスト"/>
        <xdr:cNvSpPr txBox="1"/>
      </xdr:nvSpPr>
      <xdr:spPr>
        <a:xfrm>
          <a:off x="5041900" y="10637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91.2</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162560</xdr:rowOff>
    </xdr:from>
    <xdr:to>
      <xdr:col>7</xdr:col>
      <xdr:colOff>203200</xdr:colOff>
      <xdr:row>63</xdr:row>
      <xdr:rowOff>92710</xdr:rowOff>
    </xdr:to>
    <xdr:sp macro="" textlink="">
      <xdr:nvSpPr>
        <xdr:cNvPr id="135" name="フローチャート : 判断 134"/>
        <xdr:cNvSpPr/>
      </xdr:nvSpPr>
      <xdr:spPr>
        <a:xfrm>
          <a:off x="49022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62</xdr:row>
      <xdr:rowOff>169121</xdr:rowOff>
    </xdr:from>
    <xdr:to>
      <xdr:col>6</xdr:col>
      <xdr:colOff>0</xdr:colOff>
      <xdr:row>64</xdr:row>
      <xdr:rowOff>147955</xdr:rowOff>
    </xdr:to>
    <xdr:cxnSp macro="">
      <xdr:nvCxnSpPr>
        <xdr:cNvPr id="136" name="直線コネクタ 135"/>
        <xdr:cNvCxnSpPr/>
      </xdr:nvCxnSpPr>
      <xdr:spPr>
        <a:xfrm flipV="1">
          <a:off x="3225800" y="10799021"/>
          <a:ext cx="889000" cy="32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62019</xdr:rowOff>
    </xdr:from>
    <xdr:to>
      <xdr:col>6</xdr:col>
      <xdr:colOff>50800</xdr:colOff>
      <xdr:row>62</xdr:row>
      <xdr:rowOff>163619</xdr:rowOff>
    </xdr:to>
    <xdr:sp macro="" textlink="">
      <xdr:nvSpPr>
        <xdr:cNvPr id="137" name="フローチャート : 判断 136"/>
        <xdr:cNvSpPr/>
      </xdr:nvSpPr>
      <xdr:spPr>
        <a:xfrm>
          <a:off x="4064000" y="10691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2346</xdr:rowOff>
    </xdr:from>
    <xdr:ext cx="736600" cy="259045"/>
    <xdr:sp macro="" textlink="">
      <xdr:nvSpPr>
        <xdr:cNvPr id="138" name="テキスト ボックス 137"/>
        <xdr:cNvSpPr txBox="1"/>
      </xdr:nvSpPr>
      <xdr:spPr>
        <a:xfrm>
          <a:off x="3733800" y="104607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88.7</a:t>
          </a:r>
          <a:endParaRPr kumimoji="1" lang="ja-JP" altLang="en-US" sz="1000" b="1">
            <a:solidFill>
              <a:srgbClr val="000080"/>
            </a:solidFill>
            <a:latin typeface="ＭＳ Ｐゴシック"/>
          </a:endParaRPr>
        </a:p>
      </xdr:txBody>
    </xdr:sp>
    <xdr:clientData/>
  </xdr:oneCellAnchor>
  <xdr:twoCellAnchor>
    <xdr:from>
      <xdr:col>3</xdr:col>
      <xdr:colOff>279400</xdr:colOff>
      <xdr:row>64</xdr:row>
      <xdr:rowOff>35348</xdr:rowOff>
    </xdr:from>
    <xdr:to>
      <xdr:col>4</xdr:col>
      <xdr:colOff>482600</xdr:colOff>
      <xdr:row>64</xdr:row>
      <xdr:rowOff>147955</xdr:rowOff>
    </xdr:to>
    <xdr:cxnSp macro="">
      <xdr:nvCxnSpPr>
        <xdr:cNvPr id="139" name="直線コネクタ 138"/>
        <xdr:cNvCxnSpPr/>
      </xdr:nvCxnSpPr>
      <xdr:spPr>
        <a:xfrm>
          <a:off x="2336800" y="11008148"/>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150495</xdr:rowOff>
    </xdr:from>
    <xdr:to>
      <xdr:col>4</xdr:col>
      <xdr:colOff>533400</xdr:colOff>
      <xdr:row>63</xdr:row>
      <xdr:rowOff>80645</xdr:rowOff>
    </xdr:to>
    <xdr:sp macro="" textlink="">
      <xdr:nvSpPr>
        <xdr:cNvPr id="140" name="フローチャート : 判断 139"/>
        <xdr:cNvSpPr/>
      </xdr:nvSpPr>
      <xdr:spPr>
        <a:xfrm>
          <a:off x="3175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90822</xdr:rowOff>
    </xdr:from>
    <xdr:ext cx="762000" cy="259045"/>
    <xdr:sp macro="" textlink="">
      <xdr:nvSpPr>
        <xdr:cNvPr id="141" name="テキスト ボックス 140"/>
        <xdr:cNvSpPr txBox="1"/>
      </xdr:nvSpPr>
      <xdr:spPr>
        <a:xfrm>
          <a:off x="2844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90.9</a:t>
          </a:r>
          <a:endParaRPr kumimoji="1" lang="ja-JP" altLang="en-US" sz="1000" b="1">
            <a:solidFill>
              <a:srgbClr val="000080"/>
            </a:solidFill>
            <a:latin typeface="ＭＳ Ｐゴシック"/>
          </a:endParaRPr>
        </a:p>
      </xdr:txBody>
    </xdr:sp>
    <xdr:clientData/>
  </xdr:oneCellAnchor>
  <xdr:twoCellAnchor>
    <xdr:from>
      <xdr:col>2</xdr:col>
      <xdr:colOff>76200</xdr:colOff>
      <xdr:row>64</xdr:row>
      <xdr:rowOff>19262</xdr:rowOff>
    </xdr:from>
    <xdr:to>
      <xdr:col>3</xdr:col>
      <xdr:colOff>279400</xdr:colOff>
      <xdr:row>64</xdr:row>
      <xdr:rowOff>35348</xdr:rowOff>
    </xdr:to>
    <xdr:cxnSp macro="">
      <xdr:nvCxnSpPr>
        <xdr:cNvPr id="142" name="直線コネクタ 141"/>
        <xdr:cNvCxnSpPr/>
      </xdr:nvCxnSpPr>
      <xdr:spPr>
        <a:xfrm>
          <a:off x="1447800" y="10992062"/>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98213</xdr:rowOff>
    </xdr:from>
    <xdr:to>
      <xdr:col>3</xdr:col>
      <xdr:colOff>330200</xdr:colOff>
      <xdr:row>63</xdr:row>
      <xdr:rowOff>28363</xdr:rowOff>
    </xdr:to>
    <xdr:sp macro="" textlink="">
      <xdr:nvSpPr>
        <xdr:cNvPr id="143" name="フローチャート : 判断 142"/>
        <xdr:cNvSpPr/>
      </xdr:nvSpPr>
      <xdr:spPr>
        <a:xfrm>
          <a:off x="2286000" y="10728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38540</xdr:rowOff>
    </xdr:from>
    <xdr:ext cx="762000" cy="259045"/>
    <xdr:sp macro="" textlink="">
      <xdr:nvSpPr>
        <xdr:cNvPr id="144" name="テキスト ボックス 143"/>
        <xdr:cNvSpPr txBox="1"/>
      </xdr:nvSpPr>
      <xdr:spPr>
        <a:xfrm>
          <a:off x="1955800" y="10496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89.6</a:t>
          </a:r>
          <a:endParaRPr kumimoji="1" lang="ja-JP" altLang="en-US" sz="1000" b="1">
            <a:solidFill>
              <a:srgbClr val="000080"/>
            </a:solidFill>
            <a:latin typeface="ＭＳ Ｐゴシック"/>
          </a:endParaRPr>
        </a:p>
      </xdr:txBody>
    </xdr:sp>
    <xdr:clientData/>
  </xdr:oneCellAnchor>
  <xdr:twoCellAnchor>
    <xdr:from>
      <xdr:col>2</xdr:col>
      <xdr:colOff>25400</xdr:colOff>
      <xdr:row>62</xdr:row>
      <xdr:rowOff>122344</xdr:rowOff>
    </xdr:from>
    <xdr:to>
      <xdr:col>2</xdr:col>
      <xdr:colOff>127000</xdr:colOff>
      <xdr:row>63</xdr:row>
      <xdr:rowOff>52494</xdr:rowOff>
    </xdr:to>
    <xdr:sp macro="" textlink="">
      <xdr:nvSpPr>
        <xdr:cNvPr id="145" name="フローチャート : 判断 144"/>
        <xdr:cNvSpPr/>
      </xdr:nvSpPr>
      <xdr:spPr>
        <a:xfrm>
          <a:off x="1397000" y="107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62671</xdr:rowOff>
    </xdr:from>
    <xdr:ext cx="762000" cy="259045"/>
    <xdr:sp macro="" textlink="">
      <xdr:nvSpPr>
        <xdr:cNvPr id="146" name="テキスト ボックス 145"/>
        <xdr:cNvSpPr txBox="1"/>
      </xdr:nvSpPr>
      <xdr:spPr>
        <a:xfrm>
          <a:off x="1066800" y="1052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90.2</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63</xdr:row>
      <xdr:rowOff>39370</xdr:rowOff>
    </xdr:from>
    <xdr:to>
      <xdr:col>7</xdr:col>
      <xdr:colOff>203200</xdr:colOff>
      <xdr:row>63</xdr:row>
      <xdr:rowOff>140970</xdr:rowOff>
    </xdr:to>
    <xdr:sp macro="" textlink="">
      <xdr:nvSpPr>
        <xdr:cNvPr id="152" name="円/楕円 151"/>
        <xdr:cNvSpPr/>
      </xdr:nvSpPr>
      <xdr:spPr>
        <a:xfrm>
          <a:off x="49022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63</xdr:row>
      <xdr:rowOff>11447</xdr:rowOff>
    </xdr:from>
    <xdr:ext cx="762000" cy="259045"/>
    <xdr:sp macro="" textlink="">
      <xdr:nvSpPr>
        <xdr:cNvPr id="153" name="財政構造の弾力性該当値テキスト"/>
        <xdr:cNvSpPr txBox="1"/>
      </xdr:nvSpPr>
      <xdr:spPr>
        <a:xfrm>
          <a:off x="5041900" y="1081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92.4</a:t>
          </a:r>
          <a:endParaRPr kumimoji="1" lang="ja-JP" altLang="en-US" sz="1000" b="1">
            <a:solidFill>
              <a:srgbClr val="FF0000"/>
            </a:solidFill>
            <a:latin typeface="ＭＳ Ｐゴシック"/>
          </a:endParaRPr>
        </a:p>
      </xdr:txBody>
    </xdr:sp>
    <xdr:clientData/>
  </xdr:oneCellAnchor>
  <xdr:twoCellAnchor>
    <xdr:from>
      <xdr:col>5</xdr:col>
      <xdr:colOff>635000</xdr:colOff>
      <xdr:row>62</xdr:row>
      <xdr:rowOff>118321</xdr:rowOff>
    </xdr:from>
    <xdr:to>
      <xdr:col>6</xdr:col>
      <xdr:colOff>50800</xdr:colOff>
      <xdr:row>63</xdr:row>
      <xdr:rowOff>48471</xdr:rowOff>
    </xdr:to>
    <xdr:sp macro="" textlink="">
      <xdr:nvSpPr>
        <xdr:cNvPr id="154" name="円/楕円 153"/>
        <xdr:cNvSpPr/>
      </xdr:nvSpPr>
      <xdr:spPr>
        <a:xfrm>
          <a:off x="4064000" y="1074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63</xdr:row>
      <xdr:rowOff>33248</xdr:rowOff>
    </xdr:from>
    <xdr:ext cx="736600" cy="259045"/>
    <xdr:sp macro="" textlink="">
      <xdr:nvSpPr>
        <xdr:cNvPr id="155" name="テキスト ボックス 154"/>
        <xdr:cNvSpPr txBox="1"/>
      </xdr:nvSpPr>
      <xdr:spPr>
        <a:xfrm>
          <a:off x="3733800" y="108345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90.1</a:t>
          </a:r>
          <a:endParaRPr kumimoji="1" lang="ja-JP" altLang="en-US" sz="1000" b="1">
            <a:solidFill>
              <a:srgbClr val="FF0000"/>
            </a:solidFill>
            <a:latin typeface="ＭＳ Ｐゴシック"/>
          </a:endParaRPr>
        </a:p>
      </xdr:txBody>
    </xdr:sp>
    <xdr:clientData/>
  </xdr:oneCellAnchor>
  <xdr:twoCellAnchor>
    <xdr:from>
      <xdr:col>4</xdr:col>
      <xdr:colOff>431800</xdr:colOff>
      <xdr:row>64</xdr:row>
      <xdr:rowOff>97155</xdr:rowOff>
    </xdr:from>
    <xdr:to>
      <xdr:col>4</xdr:col>
      <xdr:colOff>533400</xdr:colOff>
      <xdr:row>65</xdr:row>
      <xdr:rowOff>27305</xdr:rowOff>
    </xdr:to>
    <xdr:sp macro="" textlink="">
      <xdr:nvSpPr>
        <xdr:cNvPr id="156" name="円/楕円 155"/>
        <xdr:cNvSpPr/>
      </xdr:nvSpPr>
      <xdr:spPr>
        <a:xfrm>
          <a:off x="3175000" y="1106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65</xdr:row>
      <xdr:rowOff>12082</xdr:rowOff>
    </xdr:from>
    <xdr:ext cx="762000" cy="259045"/>
    <xdr:sp macro="" textlink="">
      <xdr:nvSpPr>
        <xdr:cNvPr id="157" name="テキスト ボックス 156"/>
        <xdr:cNvSpPr txBox="1"/>
      </xdr:nvSpPr>
      <xdr:spPr>
        <a:xfrm>
          <a:off x="2844800" y="11156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98.1</a:t>
          </a:r>
          <a:endParaRPr kumimoji="1" lang="ja-JP" altLang="en-US" sz="1000" b="1">
            <a:solidFill>
              <a:srgbClr val="FF0000"/>
            </a:solidFill>
            <a:latin typeface="ＭＳ Ｐゴシック"/>
          </a:endParaRPr>
        </a:p>
      </xdr:txBody>
    </xdr:sp>
    <xdr:clientData/>
  </xdr:oneCellAnchor>
  <xdr:twoCellAnchor>
    <xdr:from>
      <xdr:col>3</xdr:col>
      <xdr:colOff>228600</xdr:colOff>
      <xdr:row>63</xdr:row>
      <xdr:rowOff>155998</xdr:rowOff>
    </xdr:from>
    <xdr:to>
      <xdr:col>3</xdr:col>
      <xdr:colOff>330200</xdr:colOff>
      <xdr:row>64</xdr:row>
      <xdr:rowOff>86148</xdr:rowOff>
    </xdr:to>
    <xdr:sp macro="" textlink="">
      <xdr:nvSpPr>
        <xdr:cNvPr id="158" name="円/楕円 157"/>
        <xdr:cNvSpPr/>
      </xdr:nvSpPr>
      <xdr:spPr>
        <a:xfrm>
          <a:off x="2286000" y="1095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64</xdr:row>
      <xdr:rowOff>70925</xdr:rowOff>
    </xdr:from>
    <xdr:ext cx="762000" cy="259045"/>
    <xdr:sp macro="" textlink="">
      <xdr:nvSpPr>
        <xdr:cNvPr id="159" name="テキスト ボックス 158"/>
        <xdr:cNvSpPr txBox="1"/>
      </xdr:nvSpPr>
      <xdr:spPr>
        <a:xfrm>
          <a:off x="1955800" y="11043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95.3</a:t>
          </a:r>
          <a:endParaRPr kumimoji="1" lang="ja-JP" altLang="en-US" sz="1000" b="1">
            <a:solidFill>
              <a:srgbClr val="FF0000"/>
            </a:solidFill>
            <a:latin typeface="ＭＳ Ｐゴシック"/>
          </a:endParaRPr>
        </a:p>
      </xdr:txBody>
    </xdr:sp>
    <xdr:clientData/>
  </xdr:oneCellAnchor>
  <xdr:twoCellAnchor>
    <xdr:from>
      <xdr:col>2</xdr:col>
      <xdr:colOff>25400</xdr:colOff>
      <xdr:row>63</xdr:row>
      <xdr:rowOff>139912</xdr:rowOff>
    </xdr:from>
    <xdr:to>
      <xdr:col>2</xdr:col>
      <xdr:colOff>127000</xdr:colOff>
      <xdr:row>64</xdr:row>
      <xdr:rowOff>70062</xdr:rowOff>
    </xdr:to>
    <xdr:sp macro="" textlink="">
      <xdr:nvSpPr>
        <xdr:cNvPr id="160" name="円/楕円 159"/>
        <xdr:cNvSpPr/>
      </xdr:nvSpPr>
      <xdr:spPr>
        <a:xfrm>
          <a:off x="1397000" y="1094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64</xdr:row>
      <xdr:rowOff>54839</xdr:rowOff>
    </xdr:from>
    <xdr:ext cx="762000" cy="259045"/>
    <xdr:sp macro="" textlink="">
      <xdr:nvSpPr>
        <xdr:cNvPr id="161" name="テキスト ボックス 160"/>
        <xdr:cNvSpPr txBox="1"/>
      </xdr:nvSpPr>
      <xdr:spPr>
        <a:xfrm>
          <a:off x="1066800" y="11027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94.9</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[115,884</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42/93</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ea"/>
              <a:ea typeface="+mn-ea"/>
              <a:cs typeface="+mn-cs"/>
            </a:rPr>
            <a:t>　国勢調査調査員報酬など委員等報酬の</a:t>
          </a:r>
          <a:r>
            <a:rPr kumimoji="1" lang="ja-JP" altLang="ja-JP" sz="1300">
              <a:solidFill>
                <a:schemeClr val="dk1"/>
              </a:solidFill>
              <a:effectLst/>
              <a:latin typeface="+mn-ea"/>
              <a:ea typeface="+mn-ea"/>
              <a:cs typeface="+mn-cs"/>
            </a:rPr>
            <a:t>減などによる人件費</a:t>
          </a:r>
          <a:r>
            <a:rPr kumimoji="1" lang="ja-JP" altLang="en-US" sz="1300">
              <a:solidFill>
                <a:schemeClr val="dk1"/>
              </a:solidFill>
              <a:effectLst/>
              <a:latin typeface="+mn-ea"/>
              <a:ea typeface="+mn-ea"/>
              <a:cs typeface="+mn-cs"/>
            </a:rPr>
            <a:t>が</a:t>
          </a:r>
          <a:r>
            <a:rPr kumimoji="1" lang="ja-JP" altLang="ja-JP" sz="1300">
              <a:solidFill>
                <a:schemeClr val="dk1"/>
              </a:solidFill>
              <a:effectLst/>
              <a:latin typeface="+mn-ea"/>
              <a:ea typeface="+mn-ea"/>
              <a:cs typeface="+mn-cs"/>
            </a:rPr>
            <a:t>減少</a:t>
          </a:r>
          <a:r>
            <a:rPr kumimoji="1" lang="ja-JP" altLang="en-US" sz="1300">
              <a:solidFill>
                <a:schemeClr val="dk1"/>
              </a:solidFill>
              <a:effectLst/>
              <a:latin typeface="+mn-ea"/>
              <a:ea typeface="+mn-ea"/>
              <a:cs typeface="+mn-cs"/>
            </a:rPr>
            <a:t>したが</a:t>
          </a:r>
          <a:r>
            <a:rPr kumimoji="1" lang="ja-JP"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物件費は、ふるさと応援寄附金制度推進事業や、平成</a:t>
          </a:r>
          <a:r>
            <a:rPr kumimoji="1" lang="en-US" altLang="ja-JP" sz="1300">
              <a:solidFill>
                <a:schemeClr val="dk1"/>
              </a:solidFill>
              <a:effectLst/>
              <a:latin typeface="+mn-ea"/>
              <a:ea typeface="+mn-ea"/>
              <a:cs typeface="+mn-cs"/>
            </a:rPr>
            <a:t>28</a:t>
          </a:r>
          <a:r>
            <a:rPr kumimoji="1" lang="ja-JP" altLang="en-US" sz="1300">
              <a:solidFill>
                <a:schemeClr val="dk1"/>
              </a:solidFill>
              <a:effectLst/>
              <a:latin typeface="+mn-ea"/>
              <a:ea typeface="+mn-ea"/>
              <a:cs typeface="+mn-cs"/>
            </a:rPr>
            <a:t>年度に開館した市立米沢図書館の指定管理料の増など、維持補修費は、道路等除排雪経費の増などにより</a:t>
          </a:r>
          <a:r>
            <a:rPr kumimoji="1" lang="ja-JP" altLang="ja-JP" sz="1300">
              <a:solidFill>
                <a:schemeClr val="dk1"/>
              </a:solidFill>
              <a:effectLst/>
              <a:latin typeface="+mn-ea"/>
              <a:ea typeface="+mn-ea"/>
              <a:cs typeface="+mn-cs"/>
            </a:rPr>
            <a:t>前年度と比べて</a:t>
          </a:r>
          <a:r>
            <a:rPr kumimoji="1" lang="ja-JP" altLang="en-US" sz="1300">
              <a:solidFill>
                <a:schemeClr val="dk1"/>
              </a:solidFill>
              <a:effectLst/>
              <a:latin typeface="+mn-ea"/>
              <a:ea typeface="+mn-ea"/>
              <a:cs typeface="+mn-cs"/>
            </a:rPr>
            <a:t>増加した。ただ、依然として</a:t>
          </a:r>
          <a:r>
            <a:rPr kumimoji="1" lang="ja-JP" altLang="ja-JP" sz="1300">
              <a:solidFill>
                <a:schemeClr val="dk1"/>
              </a:solidFill>
              <a:effectLst/>
              <a:latin typeface="+mn-ea"/>
              <a:ea typeface="+mn-ea"/>
              <a:cs typeface="+mn-cs"/>
            </a:rPr>
            <a:t>類似団体内平均を下回る状況が続いている</a:t>
          </a:r>
          <a:r>
            <a:rPr kumimoji="1" lang="ja-JP" altLang="en-US" sz="1300">
              <a:solidFill>
                <a:schemeClr val="dk1"/>
              </a:solidFill>
              <a:effectLst/>
              <a:latin typeface="+mn-ea"/>
              <a:ea typeface="+mn-ea"/>
              <a:cs typeface="+mn-cs"/>
            </a:rPr>
            <a:t>ため、</a:t>
          </a:r>
          <a:r>
            <a:rPr kumimoji="1" lang="ja-JP" altLang="ja-JP" sz="1300">
              <a:solidFill>
                <a:schemeClr val="dk1"/>
              </a:solidFill>
              <a:effectLst/>
              <a:latin typeface="+mn-ea"/>
              <a:ea typeface="+mn-ea"/>
              <a:cs typeface="+mn-cs"/>
            </a:rPr>
            <a:t>今後も適正な水準の維持に努める。</a:t>
          </a:r>
          <a:endParaRPr lang="ja-JP" altLang="ja-JP" sz="1300">
            <a:effectLst/>
            <a:latin typeface="+mn-ea"/>
            <a:ea typeface="+mn-ea"/>
          </a:endParaRPr>
        </a:p>
        <a:p>
          <a:endParaRPr kumimoji="1" lang="ja-JP" altLang="en-US" sz="1300">
            <a:latin typeface="ＭＳ Ｐゴシック"/>
          </a:endParaRPr>
        </a:p>
      </xdr:txBody>
    </xdr:sp>
    <xdr:clientData/>
  </xdr:twoCellAnchor>
  <xdr:oneCellAnchor>
    <xdr:from>
      <xdr:col>1</xdr:col>
      <xdr:colOff>38100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76200</xdr:colOff>
      <xdr:row>90</xdr:row>
      <xdr:rowOff>36286</xdr:rowOff>
    </xdr:from>
    <xdr:to>
      <xdr:col>8</xdr:col>
      <xdr:colOff>355600</xdr:colOff>
      <xdr:row>90</xdr:row>
      <xdr:rowOff>36286</xdr:rowOff>
    </xdr:to>
    <xdr:cxnSp macro="">
      <xdr:nvCxnSpPr>
        <xdr:cNvPr id="178" name="直線コネクタ 177"/>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88</xdr:row>
      <xdr:rowOff>34471</xdr:rowOff>
    </xdr:from>
    <xdr:to>
      <xdr:col>8</xdr:col>
      <xdr:colOff>355600</xdr:colOff>
      <xdr:row>88</xdr:row>
      <xdr:rowOff>34471</xdr:rowOff>
    </xdr:to>
    <xdr:cxnSp macro="">
      <xdr:nvCxnSpPr>
        <xdr:cNvPr id="180" name="直線コネクタ 179"/>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86</xdr:row>
      <xdr:rowOff>32657</xdr:rowOff>
    </xdr:from>
    <xdr:to>
      <xdr:col>8</xdr:col>
      <xdr:colOff>355600</xdr:colOff>
      <xdr:row>86</xdr:row>
      <xdr:rowOff>32657</xdr:rowOff>
    </xdr:to>
    <xdr:cxnSp macro="">
      <xdr:nvCxnSpPr>
        <xdr:cNvPr id="182" name="直線コネクタ 181"/>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84</xdr:row>
      <xdr:rowOff>30843</xdr:rowOff>
    </xdr:from>
    <xdr:to>
      <xdr:col>8</xdr:col>
      <xdr:colOff>355600</xdr:colOff>
      <xdr:row>84</xdr:row>
      <xdr:rowOff>30843</xdr:rowOff>
    </xdr:to>
    <xdr:cxnSp macro="">
      <xdr:nvCxnSpPr>
        <xdr:cNvPr id="184" name="直線コネクタ 183"/>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29029</xdr:rowOff>
    </xdr:from>
    <xdr:to>
      <xdr:col>8</xdr:col>
      <xdr:colOff>355600</xdr:colOff>
      <xdr:row>82</xdr:row>
      <xdr:rowOff>29029</xdr:rowOff>
    </xdr:to>
    <xdr:cxnSp macro="">
      <xdr:nvCxnSpPr>
        <xdr:cNvPr id="186" name="直線コネクタ 185"/>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27214</xdr:rowOff>
    </xdr:from>
    <xdr:to>
      <xdr:col>8</xdr:col>
      <xdr:colOff>355600</xdr:colOff>
      <xdr:row>80</xdr:row>
      <xdr:rowOff>27214</xdr:rowOff>
    </xdr:to>
    <xdr:cxnSp macro="">
      <xdr:nvCxnSpPr>
        <xdr:cNvPr id="188" name="直線コネクタ 187"/>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90" name="直線コネクタ 189"/>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8164</xdr:rowOff>
    </xdr:from>
    <xdr:to>
      <xdr:col>7</xdr:col>
      <xdr:colOff>152400</xdr:colOff>
      <xdr:row>89</xdr:row>
      <xdr:rowOff>171228</xdr:rowOff>
    </xdr:to>
    <xdr:cxnSp macro="">
      <xdr:nvCxnSpPr>
        <xdr:cNvPr id="192" name="直線コネクタ 191"/>
        <xdr:cNvCxnSpPr/>
      </xdr:nvCxnSpPr>
      <xdr:spPr>
        <a:xfrm flipV="1">
          <a:off x="4953000" y="13895614"/>
          <a:ext cx="0" cy="15346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143305</xdr:rowOff>
    </xdr:from>
    <xdr:ext cx="762000" cy="259045"/>
    <xdr:sp macro="" textlink="">
      <xdr:nvSpPr>
        <xdr:cNvPr id="193" name="人件費・物件費等の状況最小値テキスト"/>
        <xdr:cNvSpPr txBox="1"/>
      </xdr:nvSpPr>
      <xdr:spPr>
        <a:xfrm>
          <a:off x="5041900" y="15402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978,819</a:t>
          </a:r>
          <a:endParaRPr kumimoji="1" lang="ja-JP" altLang="en-US" sz="1000" b="1">
            <a:latin typeface="ＭＳ Ｐゴシック"/>
          </a:endParaRPr>
        </a:p>
      </xdr:txBody>
    </xdr:sp>
    <xdr:clientData/>
  </xdr:oneCellAnchor>
  <xdr:twoCellAnchor>
    <xdr:from>
      <xdr:col>7</xdr:col>
      <xdr:colOff>63500</xdr:colOff>
      <xdr:row>89</xdr:row>
      <xdr:rowOff>171228</xdr:rowOff>
    </xdr:from>
    <xdr:to>
      <xdr:col>7</xdr:col>
      <xdr:colOff>241300</xdr:colOff>
      <xdr:row>89</xdr:row>
      <xdr:rowOff>171228</xdr:rowOff>
    </xdr:to>
    <xdr:cxnSp macro="">
      <xdr:nvCxnSpPr>
        <xdr:cNvPr id="194" name="直線コネクタ 193"/>
        <xdr:cNvCxnSpPr/>
      </xdr:nvCxnSpPr>
      <xdr:spPr>
        <a:xfrm>
          <a:off x="4864100" y="15430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94541</xdr:rowOff>
    </xdr:from>
    <xdr:ext cx="762000" cy="259045"/>
    <xdr:sp macro="" textlink="">
      <xdr:nvSpPr>
        <xdr:cNvPr id="195" name="人件費・物件費等の状況最大値テキスト"/>
        <xdr:cNvSpPr txBox="1"/>
      </xdr:nvSpPr>
      <xdr:spPr>
        <a:xfrm>
          <a:off x="5041900" y="13639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88,421</a:t>
          </a:r>
          <a:endParaRPr kumimoji="1" lang="ja-JP" altLang="en-US" sz="1000" b="1">
            <a:latin typeface="ＭＳ Ｐゴシック"/>
          </a:endParaRPr>
        </a:p>
      </xdr:txBody>
    </xdr:sp>
    <xdr:clientData/>
  </xdr:oneCellAnchor>
  <xdr:twoCellAnchor>
    <xdr:from>
      <xdr:col>7</xdr:col>
      <xdr:colOff>63500</xdr:colOff>
      <xdr:row>81</xdr:row>
      <xdr:rowOff>8164</xdr:rowOff>
    </xdr:from>
    <xdr:to>
      <xdr:col>7</xdr:col>
      <xdr:colOff>241300</xdr:colOff>
      <xdr:row>81</xdr:row>
      <xdr:rowOff>8164</xdr:rowOff>
    </xdr:to>
    <xdr:cxnSp macro="">
      <xdr:nvCxnSpPr>
        <xdr:cNvPr id="196" name="直線コネクタ 195"/>
        <xdr:cNvCxnSpPr/>
      </xdr:nvCxnSpPr>
      <xdr:spPr>
        <a:xfrm>
          <a:off x="4864100" y="13895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81</xdr:row>
      <xdr:rowOff>30052</xdr:rowOff>
    </xdr:from>
    <xdr:to>
      <xdr:col>7</xdr:col>
      <xdr:colOff>152400</xdr:colOff>
      <xdr:row>81</xdr:row>
      <xdr:rowOff>55499</xdr:rowOff>
    </xdr:to>
    <xdr:cxnSp macro="">
      <xdr:nvCxnSpPr>
        <xdr:cNvPr id="197" name="直線コネクタ 196"/>
        <xdr:cNvCxnSpPr/>
      </xdr:nvCxnSpPr>
      <xdr:spPr>
        <a:xfrm>
          <a:off x="4114800" y="13917502"/>
          <a:ext cx="838200" cy="25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40275</xdr:rowOff>
    </xdr:from>
    <xdr:ext cx="762000" cy="259045"/>
    <xdr:sp macro="" textlink="">
      <xdr:nvSpPr>
        <xdr:cNvPr id="198" name="人件費・物件費等の状況平均値テキスト"/>
        <xdr:cNvSpPr txBox="1"/>
      </xdr:nvSpPr>
      <xdr:spPr>
        <a:xfrm>
          <a:off x="5041900" y="139277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128,912</a:t>
          </a:r>
          <a:endParaRPr kumimoji="1" lang="ja-JP" altLang="en-US" sz="1000" b="1">
            <a:solidFill>
              <a:srgbClr val="000080"/>
            </a:solidFill>
            <a:latin typeface="ＭＳ Ｐゴシック"/>
          </a:endParaRPr>
        </a:p>
      </xdr:txBody>
    </xdr:sp>
    <xdr:clientData/>
  </xdr:oneCellAnchor>
  <xdr:twoCellAnchor>
    <xdr:from>
      <xdr:col>7</xdr:col>
      <xdr:colOff>101600</xdr:colOff>
      <xdr:row>81</xdr:row>
      <xdr:rowOff>27153</xdr:rowOff>
    </xdr:from>
    <xdr:to>
      <xdr:col>7</xdr:col>
      <xdr:colOff>203200</xdr:colOff>
      <xdr:row>81</xdr:row>
      <xdr:rowOff>128753</xdr:rowOff>
    </xdr:to>
    <xdr:sp macro="" textlink="">
      <xdr:nvSpPr>
        <xdr:cNvPr id="199" name="フローチャート : 判断 198"/>
        <xdr:cNvSpPr/>
      </xdr:nvSpPr>
      <xdr:spPr>
        <a:xfrm>
          <a:off x="4902200" y="13914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30052</xdr:rowOff>
    </xdr:from>
    <xdr:to>
      <xdr:col>6</xdr:col>
      <xdr:colOff>0</xdr:colOff>
      <xdr:row>81</xdr:row>
      <xdr:rowOff>61810</xdr:rowOff>
    </xdr:to>
    <xdr:cxnSp macro="">
      <xdr:nvCxnSpPr>
        <xdr:cNvPr id="200" name="直線コネクタ 199"/>
        <xdr:cNvCxnSpPr/>
      </xdr:nvCxnSpPr>
      <xdr:spPr>
        <a:xfrm flipV="1">
          <a:off x="3225800" y="13917502"/>
          <a:ext cx="889000" cy="3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81</xdr:row>
      <xdr:rowOff>9246</xdr:rowOff>
    </xdr:from>
    <xdr:to>
      <xdr:col>6</xdr:col>
      <xdr:colOff>50800</xdr:colOff>
      <xdr:row>81</xdr:row>
      <xdr:rowOff>110846</xdr:rowOff>
    </xdr:to>
    <xdr:sp macro="" textlink="">
      <xdr:nvSpPr>
        <xdr:cNvPr id="201" name="フローチャート : 判断 200"/>
        <xdr:cNvSpPr/>
      </xdr:nvSpPr>
      <xdr:spPr>
        <a:xfrm>
          <a:off x="4064000" y="13896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95623</xdr:rowOff>
    </xdr:from>
    <xdr:ext cx="736600" cy="259045"/>
    <xdr:sp macro="" textlink="">
      <xdr:nvSpPr>
        <xdr:cNvPr id="202" name="テキスト ボックス 201"/>
        <xdr:cNvSpPr txBox="1"/>
      </xdr:nvSpPr>
      <xdr:spPr>
        <a:xfrm>
          <a:off x="3733800" y="13983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118,522</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41008</xdr:rowOff>
    </xdr:from>
    <xdr:to>
      <xdr:col>4</xdr:col>
      <xdr:colOff>482600</xdr:colOff>
      <xdr:row>81</xdr:row>
      <xdr:rowOff>61810</xdr:rowOff>
    </xdr:to>
    <xdr:cxnSp macro="">
      <xdr:nvCxnSpPr>
        <xdr:cNvPr id="203" name="直線コネクタ 202"/>
        <xdr:cNvCxnSpPr/>
      </xdr:nvCxnSpPr>
      <xdr:spPr>
        <a:xfrm>
          <a:off x="2336800" y="13928458"/>
          <a:ext cx="889000" cy="20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81</xdr:row>
      <xdr:rowOff>14055</xdr:rowOff>
    </xdr:from>
    <xdr:to>
      <xdr:col>4</xdr:col>
      <xdr:colOff>533400</xdr:colOff>
      <xdr:row>81</xdr:row>
      <xdr:rowOff>115655</xdr:rowOff>
    </xdr:to>
    <xdr:sp macro="" textlink="">
      <xdr:nvSpPr>
        <xdr:cNvPr id="204" name="フローチャート : 判断 203"/>
        <xdr:cNvSpPr/>
      </xdr:nvSpPr>
      <xdr:spPr>
        <a:xfrm>
          <a:off x="3175000" y="1390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100432</xdr:rowOff>
    </xdr:from>
    <xdr:ext cx="762000" cy="259045"/>
    <xdr:sp macro="" textlink="">
      <xdr:nvSpPr>
        <xdr:cNvPr id="205" name="テキスト ボックス 204"/>
        <xdr:cNvSpPr txBox="1"/>
      </xdr:nvSpPr>
      <xdr:spPr>
        <a:xfrm>
          <a:off x="2844800" y="13987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121,312</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41008</xdr:rowOff>
    </xdr:from>
    <xdr:to>
      <xdr:col>3</xdr:col>
      <xdr:colOff>279400</xdr:colOff>
      <xdr:row>81</xdr:row>
      <xdr:rowOff>54080</xdr:rowOff>
    </xdr:to>
    <xdr:cxnSp macro="">
      <xdr:nvCxnSpPr>
        <xdr:cNvPr id="206" name="直線コネクタ 205"/>
        <xdr:cNvCxnSpPr/>
      </xdr:nvCxnSpPr>
      <xdr:spPr>
        <a:xfrm flipV="1">
          <a:off x="1447800" y="13928458"/>
          <a:ext cx="889000" cy="1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81</xdr:row>
      <xdr:rowOff>12356</xdr:rowOff>
    </xdr:from>
    <xdr:to>
      <xdr:col>3</xdr:col>
      <xdr:colOff>330200</xdr:colOff>
      <xdr:row>81</xdr:row>
      <xdr:rowOff>113956</xdr:rowOff>
    </xdr:to>
    <xdr:sp macro="" textlink="">
      <xdr:nvSpPr>
        <xdr:cNvPr id="207" name="フローチャート : 判断 206"/>
        <xdr:cNvSpPr/>
      </xdr:nvSpPr>
      <xdr:spPr>
        <a:xfrm>
          <a:off x="2286000" y="13899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98733</xdr:rowOff>
    </xdr:from>
    <xdr:ext cx="762000" cy="259045"/>
    <xdr:sp macro="" textlink="">
      <xdr:nvSpPr>
        <xdr:cNvPr id="208" name="テキスト ボックス 207"/>
        <xdr:cNvSpPr txBox="1"/>
      </xdr:nvSpPr>
      <xdr:spPr>
        <a:xfrm>
          <a:off x="1955800" y="13986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120,327</a:t>
          </a:r>
          <a:endParaRPr kumimoji="1" lang="ja-JP" altLang="en-US" sz="1000" b="1">
            <a:solidFill>
              <a:srgbClr val="000080"/>
            </a:solidFill>
            <a:latin typeface="ＭＳ Ｐゴシック"/>
          </a:endParaRPr>
        </a:p>
      </xdr:txBody>
    </xdr:sp>
    <xdr:clientData/>
  </xdr:oneCellAnchor>
  <xdr:twoCellAnchor>
    <xdr:from>
      <xdr:col>2</xdr:col>
      <xdr:colOff>25400</xdr:colOff>
      <xdr:row>81</xdr:row>
      <xdr:rowOff>9758</xdr:rowOff>
    </xdr:from>
    <xdr:to>
      <xdr:col>2</xdr:col>
      <xdr:colOff>127000</xdr:colOff>
      <xdr:row>81</xdr:row>
      <xdr:rowOff>111358</xdr:rowOff>
    </xdr:to>
    <xdr:sp macro="" textlink="">
      <xdr:nvSpPr>
        <xdr:cNvPr id="209" name="フローチャート : 判断 208"/>
        <xdr:cNvSpPr/>
      </xdr:nvSpPr>
      <xdr:spPr>
        <a:xfrm>
          <a:off x="1397000" y="13897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96135</xdr:rowOff>
    </xdr:from>
    <xdr:ext cx="762000" cy="259045"/>
    <xdr:sp macro="" textlink="">
      <xdr:nvSpPr>
        <xdr:cNvPr id="210" name="テキスト ボックス 209"/>
        <xdr:cNvSpPr txBox="1"/>
      </xdr:nvSpPr>
      <xdr:spPr>
        <a:xfrm>
          <a:off x="1066800" y="1398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118,819</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11" name="テキスト ボックス 21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12" name="テキスト ボックス 21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3" name="テキスト ボックス 21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4" name="テキスト ボックス 21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5" name="テキスト ボックス 21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81</xdr:row>
      <xdr:rowOff>4699</xdr:rowOff>
    </xdr:from>
    <xdr:to>
      <xdr:col>7</xdr:col>
      <xdr:colOff>203200</xdr:colOff>
      <xdr:row>81</xdr:row>
      <xdr:rowOff>106299</xdr:rowOff>
    </xdr:to>
    <xdr:sp macro="" textlink="">
      <xdr:nvSpPr>
        <xdr:cNvPr id="216" name="円/楕円 215"/>
        <xdr:cNvSpPr/>
      </xdr:nvSpPr>
      <xdr:spPr>
        <a:xfrm>
          <a:off x="4902200" y="1389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80</xdr:row>
      <xdr:rowOff>97426</xdr:rowOff>
    </xdr:from>
    <xdr:ext cx="762000" cy="259045"/>
    <xdr:sp macro="" textlink="">
      <xdr:nvSpPr>
        <xdr:cNvPr id="217" name="人件費・物件費等の状況該当値テキスト"/>
        <xdr:cNvSpPr txBox="1"/>
      </xdr:nvSpPr>
      <xdr:spPr>
        <a:xfrm>
          <a:off x="5041900" y="13813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115,884</a:t>
          </a:r>
          <a:endParaRPr kumimoji="1" lang="ja-JP" altLang="en-US" sz="1000" b="1">
            <a:solidFill>
              <a:srgbClr val="FF0000"/>
            </a:solidFill>
            <a:latin typeface="ＭＳ Ｐゴシック"/>
          </a:endParaRPr>
        </a:p>
      </xdr:txBody>
    </xdr:sp>
    <xdr:clientData/>
  </xdr:oneCellAnchor>
  <xdr:twoCellAnchor>
    <xdr:from>
      <xdr:col>5</xdr:col>
      <xdr:colOff>635000</xdr:colOff>
      <xdr:row>80</xdr:row>
      <xdr:rowOff>150702</xdr:rowOff>
    </xdr:from>
    <xdr:to>
      <xdr:col>6</xdr:col>
      <xdr:colOff>50800</xdr:colOff>
      <xdr:row>81</xdr:row>
      <xdr:rowOff>80852</xdr:rowOff>
    </xdr:to>
    <xdr:sp macro="" textlink="">
      <xdr:nvSpPr>
        <xdr:cNvPr id="218" name="円/楕円 217"/>
        <xdr:cNvSpPr/>
      </xdr:nvSpPr>
      <xdr:spPr>
        <a:xfrm>
          <a:off x="4064000" y="13866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79</xdr:row>
      <xdr:rowOff>91029</xdr:rowOff>
    </xdr:from>
    <xdr:ext cx="736600" cy="259045"/>
    <xdr:sp macro="" textlink="">
      <xdr:nvSpPr>
        <xdr:cNvPr id="219" name="テキスト ボックス 218"/>
        <xdr:cNvSpPr txBox="1"/>
      </xdr:nvSpPr>
      <xdr:spPr>
        <a:xfrm>
          <a:off x="3733800" y="136355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101,120</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11010</xdr:rowOff>
    </xdr:from>
    <xdr:to>
      <xdr:col>4</xdr:col>
      <xdr:colOff>533400</xdr:colOff>
      <xdr:row>81</xdr:row>
      <xdr:rowOff>112610</xdr:rowOff>
    </xdr:to>
    <xdr:sp macro="" textlink="">
      <xdr:nvSpPr>
        <xdr:cNvPr id="220" name="円/楕円 219"/>
        <xdr:cNvSpPr/>
      </xdr:nvSpPr>
      <xdr:spPr>
        <a:xfrm>
          <a:off x="3175000" y="1389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79</xdr:row>
      <xdr:rowOff>122787</xdr:rowOff>
    </xdr:from>
    <xdr:ext cx="762000" cy="259045"/>
    <xdr:sp macro="" textlink="">
      <xdr:nvSpPr>
        <xdr:cNvPr id="221" name="テキスト ボックス 220"/>
        <xdr:cNvSpPr txBox="1"/>
      </xdr:nvSpPr>
      <xdr:spPr>
        <a:xfrm>
          <a:off x="2844800" y="1366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119,546</a:t>
          </a:r>
          <a:endParaRPr kumimoji="1" lang="ja-JP" altLang="en-US" sz="1000" b="1">
            <a:solidFill>
              <a:srgbClr val="FF0000"/>
            </a:solidFill>
            <a:latin typeface="ＭＳ Ｐゴシック"/>
          </a:endParaRPr>
        </a:p>
      </xdr:txBody>
    </xdr:sp>
    <xdr:clientData/>
  </xdr:oneCellAnchor>
  <xdr:twoCellAnchor>
    <xdr:from>
      <xdr:col>3</xdr:col>
      <xdr:colOff>228600</xdr:colOff>
      <xdr:row>80</xdr:row>
      <xdr:rowOff>161658</xdr:rowOff>
    </xdr:from>
    <xdr:to>
      <xdr:col>3</xdr:col>
      <xdr:colOff>330200</xdr:colOff>
      <xdr:row>81</xdr:row>
      <xdr:rowOff>91808</xdr:rowOff>
    </xdr:to>
    <xdr:sp macro="" textlink="">
      <xdr:nvSpPr>
        <xdr:cNvPr id="222" name="円/楕円 221"/>
        <xdr:cNvSpPr/>
      </xdr:nvSpPr>
      <xdr:spPr>
        <a:xfrm>
          <a:off x="2286000" y="1387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79</xdr:row>
      <xdr:rowOff>101985</xdr:rowOff>
    </xdr:from>
    <xdr:ext cx="762000" cy="259045"/>
    <xdr:sp macro="" textlink="">
      <xdr:nvSpPr>
        <xdr:cNvPr id="223" name="テキスト ボックス 222"/>
        <xdr:cNvSpPr txBox="1"/>
      </xdr:nvSpPr>
      <xdr:spPr>
        <a:xfrm>
          <a:off x="1955800" y="13646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107,477</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3280</xdr:rowOff>
    </xdr:from>
    <xdr:to>
      <xdr:col>2</xdr:col>
      <xdr:colOff>127000</xdr:colOff>
      <xdr:row>81</xdr:row>
      <xdr:rowOff>104880</xdr:rowOff>
    </xdr:to>
    <xdr:sp macro="" textlink="">
      <xdr:nvSpPr>
        <xdr:cNvPr id="224" name="円/楕円 223"/>
        <xdr:cNvSpPr/>
      </xdr:nvSpPr>
      <xdr:spPr>
        <a:xfrm>
          <a:off x="1397000" y="1389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79</xdr:row>
      <xdr:rowOff>115057</xdr:rowOff>
    </xdr:from>
    <xdr:ext cx="762000" cy="259045"/>
    <xdr:sp macro="" textlink="">
      <xdr:nvSpPr>
        <xdr:cNvPr id="225" name="テキスト ボックス 224"/>
        <xdr:cNvSpPr txBox="1"/>
      </xdr:nvSpPr>
      <xdr:spPr>
        <a:xfrm>
          <a:off x="1066800" y="13659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115,061</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7" name="テキスト ボックス 226"/>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8" name="テキスト ボックス 227"/>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[96.7]</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21/93</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ea"/>
              <a:ea typeface="+mn-ea"/>
              <a:cs typeface="+mn-cs"/>
            </a:rPr>
            <a:t>　</a:t>
          </a:r>
          <a:r>
            <a:rPr kumimoji="1" lang="ja-JP" altLang="ja-JP" sz="1300">
              <a:solidFill>
                <a:schemeClr val="dk1"/>
              </a:solidFill>
              <a:effectLst/>
              <a:latin typeface="+mn-ea"/>
              <a:ea typeface="+mn-ea"/>
              <a:cs typeface="+mn-cs"/>
            </a:rPr>
            <a:t>本市の厳しい財政状況を踏まえ、平成</a:t>
          </a:r>
          <a:r>
            <a:rPr kumimoji="1" lang="en-US" altLang="ja-JP" sz="1300">
              <a:solidFill>
                <a:schemeClr val="dk1"/>
              </a:solidFill>
              <a:effectLst/>
              <a:latin typeface="+mn-ea"/>
              <a:ea typeface="+mn-ea"/>
              <a:cs typeface="+mn-cs"/>
            </a:rPr>
            <a:t>27</a:t>
          </a:r>
          <a:r>
            <a:rPr kumimoji="1" lang="ja-JP" altLang="ja-JP" sz="1300">
              <a:solidFill>
                <a:schemeClr val="dk1"/>
              </a:solidFill>
              <a:effectLst/>
              <a:latin typeface="+mn-ea"/>
              <a:ea typeface="+mn-ea"/>
              <a:cs typeface="+mn-cs"/>
            </a:rPr>
            <a:t>年度から引き続き給与の独自減額を実施したことで、類似団体内平均を大幅に下回る水準となった。</a:t>
          </a:r>
          <a:endParaRPr lang="ja-JP" altLang="ja-JP" sz="1300">
            <a:effectLst/>
            <a:latin typeface="+mn-ea"/>
            <a:ea typeface="+mn-ea"/>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9" name="直線コネクタ 238"/>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40" name="テキスト ボックス 239"/>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111.0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41" name="直線コネクタ 240"/>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42" name="テキスト ボックス 241"/>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43" name="直線コネクタ 242"/>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44" name="テキスト ボックス 243"/>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45" name="直線コネクタ 244"/>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46" name="テキスト ボックス 245"/>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7" name="直線コネクタ 246"/>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8" name="テキスト ボックス 247"/>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9" name="直線コネクタ 248"/>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50" name="テキスト ボックス 249"/>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51" name="直線コネクタ 250"/>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52" name="テキスト ボックス 251"/>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53" name="直線コネクタ 25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4" name="テキスト ボックス 25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153609</xdr:rowOff>
    </xdr:from>
    <xdr:to>
      <xdr:col>24</xdr:col>
      <xdr:colOff>558800</xdr:colOff>
      <xdr:row>86</xdr:row>
      <xdr:rowOff>67129</xdr:rowOff>
    </xdr:to>
    <xdr:cxnSp macro="">
      <xdr:nvCxnSpPr>
        <xdr:cNvPr id="256" name="直線コネクタ 255"/>
        <xdr:cNvCxnSpPr/>
      </xdr:nvCxnSpPr>
      <xdr:spPr>
        <a:xfrm flipV="1">
          <a:off x="17018000" y="13869609"/>
          <a:ext cx="0" cy="9422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86</xdr:row>
      <xdr:rowOff>39206</xdr:rowOff>
    </xdr:from>
    <xdr:ext cx="762000" cy="259045"/>
    <xdr:sp macro="" textlink="">
      <xdr:nvSpPr>
        <xdr:cNvPr id="257" name="給与水準   （国との比較）最小値テキスト"/>
        <xdr:cNvSpPr txBox="1"/>
      </xdr:nvSpPr>
      <xdr:spPr>
        <a:xfrm>
          <a:off x="17106900" y="14783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102.3</a:t>
          </a:r>
          <a:endParaRPr kumimoji="1" lang="ja-JP" altLang="en-US" sz="1000" b="1">
            <a:latin typeface="ＭＳ Ｐゴシック"/>
          </a:endParaRPr>
        </a:p>
      </xdr:txBody>
    </xdr:sp>
    <xdr:clientData/>
  </xdr:oneCellAnchor>
  <xdr:twoCellAnchor>
    <xdr:from>
      <xdr:col>24</xdr:col>
      <xdr:colOff>469900</xdr:colOff>
      <xdr:row>86</xdr:row>
      <xdr:rowOff>67129</xdr:rowOff>
    </xdr:from>
    <xdr:to>
      <xdr:col>24</xdr:col>
      <xdr:colOff>647700</xdr:colOff>
      <xdr:row>86</xdr:row>
      <xdr:rowOff>67129</xdr:rowOff>
    </xdr:to>
    <xdr:cxnSp macro="">
      <xdr:nvCxnSpPr>
        <xdr:cNvPr id="258" name="直線コネクタ 257"/>
        <xdr:cNvCxnSpPr/>
      </xdr:nvCxnSpPr>
      <xdr:spPr>
        <a:xfrm>
          <a:off x="16929100" y="14811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68536</xdr:rowOff>
    </xdr:from>
    <xdr:ext cx="762000" cy="259045"/>
    <xdr:sp macro="" textlink="">
      <xdr:nvSpPr>
        <xdr:cNvPr id="259" name="給与水準   （国との比較）最大値テキスト"/>
        <xdr:cNvSpPr txBox="1"/>
      </xdr:nvSpPr>
      <xdr:spPr>
        <a:xfrm>
          <a:off x="17106900" y="13613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94.1</a:t>
          </a:r>
          <a:endParaRPr kumimoji="1" lang="ja-JP" altLang="en-US" sz="1000" b="1">
            <a:latin typeface="ＭＳ Ｐゴシック"/>
          </a:endParaRPr>
        </a:p>
      </xdr:txBody>
    </xdr:sp>
    <xdr:clientData/>
  </xdr:oneCellAnchor>
  <xdr:twoCellAnchor>
    <xdr:from>
      <xdr:col>24</xdr:col>
      <xdr:colOff>469900</xdr:colOff>
      <xdr:row>80</xdr:row>
      <xdr:rowOff>153609</xdr:rowOff>
    </xdr:from>
    <xdr:to>
      <xdr:col>24</xdr:col>
      <xdr:colOff>647700</xdr:colOff>
      <xdr:row>80</xdr:row>
      <xdr:rowOff>153609</xdr:rowOff>
    </xdr:to>
    <xdr:cxnSp macro="">
      <xdr:nvCxnSpPr>
        <xdr:cNvPr id="260" name="直線コネクタ 259"/>
        <xdr:cNvCxnSpPr/>
      </xdr:nvCxnSpPr>
      <xdr:spPr>
        <a:xfrm>
          <a:off x="16929100" y="13869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80</xdr:row>
      <xdr:rowOff>96157</xdr:rowOff>
    </xdr:from>
    <xdr:to>
      <xdr:col>24</xdr:col>
      <xdr:colOff>558800</xdr:colOff>
      <xdr:row>82</xdr:row>
      <xdr:rowOff>109462</xdr:rowOff>
    </xdr:to>
    <xdr:cxnSp macro="">
      <xdr:nvCxnSpPr>
        <xdr:cNvPr id="261" name="直線コネクタ 260"/>
        <xdr:cNvCxnSpPr/>
      </xdr:nvCxnSpPr>
      <xdr:spPr>
        <a:xfrm>
          <a:off x="16179800" y="13812157"/>
          <a:ext cx="838200" cy="35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54627</xdr:rowOff>
    </xdr:from>
    <xdr:ext cx="762000" cy="259045"/>
    <xdr:sp macro="" textlink="">
      <xdr:nvSpPr>
        <xdr:cNvPr id="262" name="給与水準   （国との比較）平均値テキスト"/>
        <xdr:cNvSpPr txBox="1"/>
      </xdr:nvSpPr>
      <xdr:spPr>
        <a:xfrm>
          <a:off x="17106900" y="1428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98.4</a:t>
          </a:r>
          <a:endParaRPr kumimoji="1" lang="ja-JP" altLang="en-US" sz="1000" b="1">
            <a:solidFill>
              <a:srgbClr val="000080"/>
            </a:solidFill>
            <a:latin typeface="ＭＳ Ｐゴシック"/>
          </a:endParaRPr>
        </a:p>
      </xdr:txBody>
    </xdr:sp>
    <xdr:clientData/>
  </xdr:oneCellAnchor>
  <xdr:twoCellAnchor>
    <xdr:from>
      <xdr:col>24</xdr:col>
      <xdr:colOff>508000</xdr:colOff>
      <xdr:row>83</xdr:row>
      <xdr:rowOff>82550</xdr:rowOff>
    </xdr:from>
    <xdr:to>
      <xdr:col>24</xdr:col>
      <xdr:colOff>609600</xdr:colOff>
      <xdr:row>84</xdr:row>
      <xdr:rowOff>12700</xdr:rowOff>
    </xdr:to>
    <xdr:sp macro="" textlink="">
      <xdr:nvSpPr>
        <xdr:cNvPr id="263" name="フローチャート : 判断 262"/>
        <xdr:cNvSpPr/>
      </xdr:nvSpPr>
      <xdr:spPr>
        <a:xfrm>
          <a:off x="169672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79</xdr:row>
      <xdr:rowOff>129721</xdr:rowOff>
    </xdr:from>
    <xdr:to>
      <xdr:col>23</xdr:col>
      <xdr:colOff>406400</xdr:colOff>
      <xdr:row>80</xdr:row>
      <xdr:rowOff>96157</xdr:rowOff>
    </xdr:to>
    <xdr:cxnSp macro="">
      <xdr:nvCxnSpPr>
        <xdr:cNvPr id="264" name="直線コネクタ 263"/>
        <xdr:cNvCxnSpPr/>
      </xdr:nvCxnSpPr>
      <xdr:spPr>
        <a:xfrm>
          <a:off x="15290800" y="13674271"/>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82550</xdr:rowOff>
    </xdr:from>
    <xdr:to>
      <xdr:col>23</xdr:col>
      <xdr:colOff>457200</xdr:colOff>
      <xdr:row>84</xdr:row>
      <xdr:rowOff>12700</xdr:rowOff>
    </xdr:to>
    <xdr:sp macro="" textlink="">
      <xdr:nvSpPr>
        <xdr:cNvPr id="265" name="フローチャート : 判断 264"/>
        <xdr:cNvSpPr/>
      </xdr:nvSpPr>
      <xdr:spPr>
        <a:xfrm>
          <a:off x="16129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168927</xdr:rowOff>
    </xdr:from>
    <xdr:ext cx="736600" cy="259045"/>
    <xdr:sp macro="" textlink="">
      <xdr:nvSpPr>
        <xdr:cNvPr id="266" name="テキスト ボックス 265"/>
        <xdr:cNvSpPr txBox="1"/>
      </xdr:nvSpPr>
      <xdr:spPr>
        <a:xfrm>
          <a:off x="15798800" y="14399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98.4</a:t>
          </a:r>
          <a:endParaRPr kumimoji="1" lang="ja-JP" altLang="en-US" sz="1000" b="1">
            <a:solidFill>
              <a:srgbClr val="000080"/>
            </a:solidFill>
            <a:latin typeface="ＭＳ Ｐゴシック"/>
          </a:endParaRPr>
        </a:p>
      </xdr:txBody>
    </xdr:sp>
    <xdr:clientData/>
  </xdr:oneCellAnchor>
  <xdr:twoCellAnchor>
    <xdr:from>
      <xdr:col>21</xdr:col>
      <xdr:colOff>0</xdr:colOff>
      <xdr:row>79</xdr:row>
      <xdr:rowOff>129721</xdr:rowOff>
    </xdr:from>
    <xdr:to>
      <xdr:col>22</xdr:col>
      <xdr:colOff>203200</xdr:colOff>
      <xdr:row>83</xdr:row>
      <xdr:rowOff>110368</xdr:rowOff>
    </xdr:to>
    <xdr:cxnSp macro="">
      <xdr:nvCxnSpPr>
        <xdr:cNvPr id="267" name="直線コネクタ 266"/>
        <xdr:cNvCxnSpPr/>
      </xdr:nvCxnSpPr>
      <xdr:spPr>
        <a:xfrm flipV="1">
          <a:off x="14401800" y="13674271"/>
          <a:ext cx="889000" cy="666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48079</xdr:rowOff>
    </xdr:from>
    <xdr:to>
      <xdr:col>22</xdr:col>
      <xdr:colOff>254000</xdr:colOff>
      <xdr:row>83</xdr:row>
      <xdr:rowOff>149679</xdr:rowOff>
    </xdr:to>
    <xdr:sp macro="" textlink="">
      <xdr:nvSpPr>
        <xdr:cNvPr id="268" name="フローチャート : 判断 267"/>
        <xdr:cNvSpPr/>
      </xdr:nvSpPr>
      <xdr:spPr>
        <a:xfrm>
          <a:off x="15240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134456</xdr:rowOff>
    </xdr:from>
    <xdr:ext cx="762000" cy="259045"/>
    <xdr:sp macro="" textlink="">
      <xdr:nvSpPr>
        <xdr:cNvPr id="269" name="テキスト ボックス 268"/>
        <xdr:cNvSpPr txBox="1"/>
      </xdr:nvSpPr>
      <xdr:spPr>
        <a:xfrm>
          <a:off x="14909800" y="1436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98.1</a:t>
          </a:r>
          <a:endParaRPr kumimoji="1" lang="ja-JP" altLang="en-US" sz="1000" b="1">
            <a:solidFill>
              <a:srgbClr val="000080"/>
            </a:solidFill>
            <a:latin typeface="ＭＳ Ｐゴシック"/>
          </a:endParaRPr>
        </a:p>
      </xdr:txBody>
    </xdr:sp>
    <xdr:clientData/>
  </xdr:oneCellAnchor>
  <xdr:twoCellAnchor>
    <xdr:from>
      <xdr:col>19</xdr:col>
      <xdr:colOff>482600</xdr:colOff>
      <xdr:row>83</xdr:row>
      <xdr:rowOff>110368</xdr:rowOff>
    </xdr:from>
    <xdr:to>
      <xdr:col>21</xdr:col>
      <xdr:colOff>0</xdr:colOff>
      <xdr:row>88</xdr:row>
      <xdr:rowOff>137886</xdr:rowOff>
    </xdr:to>
    <xdr:cxnSp macro="">
      <xdr:nvCxnSpPr>
        <xdr:cNvPr id="270" name="直線コネクタ 269"/>
        <xdr:cNvCxnSpPr/>
      </xdr:nvCxnSpPr>
      <xdr:spPr>
        <a:xfrm flipV="1">
          <a:off x="13512800" y="14340718"/>
          <a:ext cx="889000" cy="88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83</xdr:row>
      <xdr:rowOff>48079</xdr:rowOff>
    </xdr:from>
    <xdr:to>
      <xdr:col>21</xdr:col>
      <xdr:colOff>50800</xdr:colOff>
      <xdr:row>83</xdr:row>
      <xdr:rowOff>149679</xdr:rowOff>
    </xdr:to>
    <xdr:sp macro="" textlink="">
      <xdr:nvSpPr>
        <xdr:cNvPr id="271" name="フローチャート : 判断 270"/>
        <xdr:cNvSpPr/>
      </xdr:nvSpPr>
      <xdr:spPr>
        <a:xfrm>
          <a:off x="14351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81</xdr:row>
      <xdr:rowOff>159856</xdr:rowOff>
    </xdr:from>
    <xdr:ext cx="762000" cy="259045"/>
    <xdr:sp macro="" textlink="">
      <xdr:nvSpPr>
        <xdr:cNvPr id="272" name="テキスト ボックス 271"/>
        <xdr:cNvSpPr txBox="1"/>
      </xdr:nvSpPr>
      <xdr:spPr>
        <a:xfrm>
          <a:off x="14020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98.1</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98577</xdr:rowOff>
    </xdr:from>
    <xdr:to>
      <xdr:col>19</xdr:col>
      <xdr:colOff>533400</xdr:colOff>
      <xdr:row>89</xdr:row>
      <xdr:rowOff>28727</xdr:rowOff>
    </xdr:to>
    <xdr:sp macro="" textlink="">
      <xdr:nvSpPr>
        <xdr:cNvPr id="273" name="フローチャート : 判断 272"/>
        <xdr:cNvSpPr/>
      </xdr:nvSpPr>
      <xdr:spPr>
        <a:xfrm>
          <a:off x="13462000" y="15186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13504</xdr:rowOff>
    </xdr:from>
    <xdr:ext cx="762000" cy="259045"/>
    <xdr:sp macro="" textlink="">
      <xdr:nvSpPr>
        <xdr:cNvPr id="274" name="テキスト ボックス 273"/>
        <xdr:cNvSpPr txBox="1"/>
      </xdr:nvSpPr>
      <xdr:spPr>
        <a:xfrm>
          <a:off x="13131800" y="15272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106.0</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5" name="テキスト ボックス 27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6" name="テキスト ボックス 27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7" name="テキスト ボックス 27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8" name="テキスト ボックス 27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9" name="テキスト ボックス 27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82</xdr:row>
      <xdr:rowOff>58662</xdr:rowOff>
    </xdr:from>
    <xdr:to>
      <xdr:col>24</xdr:col>
      <xdr:colOff>609600</xdr:colOff>
      <xdr:row>82</xdr:row>
      <xdr:rowOff>160262</xdr:rowOff>
    </xdr:to>
    <xdr:sp macro="" textlink="">
      <xdr:nvSpPr>
        <xdr:cNvPr id="280" name="円/楕円 279"/>
        <xdr:cNvSpPr/>
      </xdr:nvSpPr>
      <xdr:spPr>
        <a:xfrm>
          <a:off x="16967200" y="1411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81</xdr:row>
      <xdr:rowOff>75189</xdr:rowOff>
    </xdr:from>
    <xdr:ext cx="762000" cy="259045"/>
    <xdr:sp macro="" textlink="">
      <xdr:nvSpPr>
        <xdr:cNvPr id="281" name="給与水準   （国との比較）該当値テキスト"/>
        <xdr:cNvSpPr txBox="1"/>
      </xdr:nvSpPr>
      <xdr:spPr>
        <a:xfrm>
          <a:off x="17106900" y="13962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96.7</a:t>
          </a:r>
          <a:endParaRPr kumimoji="1" lang="ja-JP" altLang="en-US" sz="1000" b="1">
            <a:solidFill>
              <a:srgbClr val="FF0000"/>
            </a:solidFill>
            <a:latin typeface="ＭＳ Ｐゴシック"/>
          </a:endParaRPr>
        </a:p>
      </xdr:txBody>
    </xdr:sp>
    <xdr:clientData/>
  </xdr:oneCellAnchor>
  <xdr:twoCellAnchor>
    <xdr:from>
      <xdr:col>23</xdr:col>
      <xdr:colOff>355600</xdr:colOff>
      <xdr:row>80</xdr:row>
      <xdr:rowOff>45357</xdr:rowOff>
    </xdr:from>
    <xdr:to>
      <xdr:col>23</xdr:col>
      <xdr:colOff>457200</xdr:colOff>
      <xdr:row>80</xdr:row>
      <xdr:rowOff>146957</xdr:rowOff>
    </xdr:to>
    <xdr:sp macro="" textlink="">
      <xdr:nvSpPr>
        <xdr:cNvPr id="282" name="円/楕円 281"/>
        <xdr:cNvSpPr/>
      </xdr:nvSpPr>
      <xdr:spPr>
        <a:xfrm>
          <a:off x="16129000" y="1376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78</xdr:row>
      <xdr:rowOff>157134</xdr:rowOff>
    </xdr:from>
    <xdr:ext cx="736600" cy="259045"/>
    <xdr:sp macro="" textlink="">
      <xdr:nvSpPr>
        <xdr:cNvPr id="283" name="テキスト ボックス 282"/>
        <xdr:cNvSpPr txBox="1"/>
      </xdr:nvSpPr>
      <xdr:spPr>
        <a:xfrm>
          <a:off x="15798800" y="13530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93.6</a:t>
          </a:r>
          <a:endParaRPr kumimoji="1" lang="ja-JP" altLang="en-US" sz="1000" b="1">
            <a:solidFill>
              <a:srgbClr val="FF0000"/>
            </a:solidFill>
            <a:latin typeface="ＭＳ Ｐゴシック"/>
          </a:endParaRPr>
        </a:p>
      </xdr:txBody>
    </xdr:sp>
    <xdr:clientData/>
  </xdr:oneCellAnchor>
  <xdr:twoCellAnchor>
    <xdr:from>
      <xdr:col>22</xdr:col>
      <xdr:colOff>152400</xdr:colOff>
      <xdr:row>79</xdr:row>
      <xdr:rowOff>78921</xdr:rowOff>
    </xdr:from>
    <xdr:to>
      <xdr:col>22</xdr:col>
      <xdr:colOff>254000</xdr:colOff>
      <xdr:row>80</xdr:row>
      <xdr:rowOff>9071</xdr:rowOff>
    </xdr:to>
    <xdr:sp macro="" textlink="">
      <xdr:nvSpPr>
        <xdr:cNvPr id="284" name="円/楕円 283"/>
        <xdr:cNvSpPr/>
      </xdr:nvSpPr>
      <xdr:spPr>
        <a:xfrm>
          <a:off x="15240000" y="13623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78</xdr:row>
      <xdr:rowOff>19248</xdr:rowOff>
    </xdr:from>
    <xdr:ext cx="762000" cy="259045"/>
    <xdr:sp macro="" textlink="">
      <xdr:nvSpPr>
        <xdr:cNvPr id="285" name="テキスト ボックス 284"/>
        <xdr:cNvSpPr txBox="1"/>
      </xdr:nvSpPr>
      <xdr:spPr>
        <a:xfrm>
          <a:off x="14909800" y="13392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92.4</a:t>
          </a:r>
          <a:endParaRPr kumimoji="1" lang="ja-JP" altLang="en-US" sz="1000" b="1">
            <a:solidFill>
              <a:srgbClr val="FF0000"/>
            </a:solidFill>
            <a:latin typeface="ＭＳ Ｐゴシック"/>
          </a:endParaRPr>
        </a:p>
      </xdr:txBody>
    </xdr:sp>
    <xdr:clientData/>
  </xdr:oneCellAnchor>
  <xdr:twoCellAnchor>
    <xdr:from>
      <xdr:col>20</xdr:col>
      <xdr:colOff>635000</xdr:colOff>
      <xdr:row>83</xdr:row>
      <xdr:rowOff>59568</xdr:rowOff>
    </xdr:from>
    <xdr:to>
      <xdr:col>21</xdr:col>
      <xdr:colOff>50800</xdr:colOff>
      <xdr:row>83</xdr:row>
      <xdr:rowOff>161168</xdr:rowOff>
    </xdr:to>
    <xdr:sp macro="" textlink="">
      <xdr:nvSpPr>
        <xdr:cNvPr id="286" name="円/楕円 285"/>
        <xdr:cNvSpPr/>
      </xdr:nvSpPr>
      <xdr:spPr>
        <a:xfrm>
          <a:off x="14351000" y="1428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83</xdr:row>
      <xdr:rowOff>145945</xdr:rowOff>
    </xdr:from>
    <xdr:ext cx="762000" cy="259045"/>
    <xdr:sp macro="" textlink="">
      <xdr:nvSpPr>
        <xdr:cNvPr id="287" name="テキスト ボックス 286"/>
        <xdr:cNvSpPr txBox="1"/>
      </xdr:nvSpPr>
      <xdr:spPr>
        <a:xfrm>
          <a:off x="14020800" y="14376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98.2</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87086</xdr:rowOff>
    </xdr:from>
    <xdr:to>
      <xdr:col>19</xdr:col>
      <xdr:colOff>533400</xdr:colOff>
      <xdr:row>89</xdr:row>
      <xdr:rowOff>17236</xdr:rowOff>
    </xdr:to>
    <xdr:sp macro="" textlink="">
      <xdr:nvSpPr>
        <xdr:cNvPr id="288" name="円/楕円 287"/>
        <xdr:cNvSpPr/>
      </xdr:nvSpPr>
      <xdr:spPr>
        <a:xfrm>
          <a:off x="13462000" y="1517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87</xdr:row>
      <xdr:rowOff>27413</xdr:rowOff>
    </xdr:from>
    <xdr:ext cx="762000" cy="259045"/>
    <xdr:sp macro="" textlink="">
      <xdr:nvSpPr>
        <xdr:cNvPr id="289" name="テキスト ボックス 288"/>
        <xdr:cNvSpPr txBox="1"/>
      </xdr:nvSpPr>
      <xdr:spPr>
        <a:xfrm>
          <a:off x="13131800" y="1494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105.9</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90" name="正方形/長方形 28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91" name="テキスト ボックス 290"/>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92" name="テキスト ボックス 291"/>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[5.81</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93" name="正方形/長方形 29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4" name="正方形/長方形 29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14/93</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5" name="正方形/長方形 29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6" name="正方形/長方形 29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7" name="正方形/長方形 29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8" name="正方形/長方形 29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9" name="正方形/長方形 29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300" name="正方形/長方形 29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301" name="正方形/長方形 30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302" name="テキスト ボックス 30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ea"/>
              <a:ea typeface="+mn-ea"/>
              <a:cs typeface="+mn-cs"/>
            </a:rPr>
            <a:t>　平成</a:t>
          </a:r>
          <a:r>
            <a:rPr kumimoji="1" lang="en-US" altLang="ja-JP" sz="1300">
              <a:solidFill>
                <a:schemeClr val="dk1"/>
              </a:solidFill>
              <a:effectLst/>
              <a:latin typeface="+mn-ea"/>
              <a:ea typeface="+mn-ea"/>
              <a:cs typeface="+mn-cs"/>
            </a:rPr>
            <a:t>27</a:t>
          </a:r>
          <a:r>
            <a:rPr kumimoji="1" lang="ja-JP" altLang="ja-JP" sz="1300">
              <a:solidFill>
                <a:schemeClr val="dk1"/>
              </a:solidFill>
              <a:effectLst/>
              <a:latin typeface="+mn-ea"/>
              <a:ea typeface="+mn-ea"/>
              <a:cs typeface="+mn-cs"/>
            </a:rPr>
            <a:t>年</a:t>
          </a:r>
          <a:r>
            <a:rPr kumimoji="1" lang="en-US" altLang="ja-JP" sz="1300">
              <a:solidFill>
                <a:schemeClr val="dk1"/>
              </a:solidFill>
              <a:effectLst/>
              <a:latin typeface="+mn-ea"/>
              <a:ea typeface="+mn-ea"/>
              <a:cs typeface="+mn-cs"/>
            </a:rPr>
            <a:t>4</a:t>
          </a:r>
          <a:r>
            <a:rPr kumimoji="1" lang="ja-JP" altLang="ja-JP" sz="1300">
              <a:solidFill>
                <a:schemeClr val="dk1"/>
              </a:solidFill>
              <a:effectLst/>
              <a:latin typeface="+mn-ea"/>
              <a:ea typeface="+mn-ea"/>
              <a:cs typeface="+mn-cs"/>
            </a:rPr>
            <a:t>月に策定した「米沢市職員定員適正化計画（第</a:t>
          </a:r>
          <a:r>
            <a:rPr kumimoji="1" lang="en-US" altLang="ja-JP" sz="1300">
              <a:solidFill>
                <a:schemeClr val="dk1"/>
              </a:solidFill>
              <a:effectLst/>
              <a:latin typeface="+mn-ea"/>
              <a:ea typeface="+mn-ea"/>
              <a:cs typeface="+mn-cs"/>
            </a:rPr>
            <a:t>5</a:t>
          </a:r>
          <a:r>
            <a:rPr kumimoji="1" lang="ja-JP" altLang="ja-JP" sz="1300">
              <a:solidFill>
                <a:schemeClr val="dk1"/>
              </a:solidFill>
              <a:effectLst/>
              <a:latin typeface="+mn-ea"/>
              <a:ea typeface="+mn-ea"/>
              <a:cs typeface="+mn-cs"/>
            </a:rPr>
            <a:t>期）」においては、平成</a:t>
          </a:r>
          <a:r>
            <a:rPr kumimoji="1" lang="en-US" altLang="ja-JP" sz="1300">
              <a:solidFill>
                <a:schemeClr val="dk1"/>
              </a:solidFill>
              <a:effectLst/>
              <a:latin typeface="+mn-ea"/>
              <a:ea typeface="+mn-ea"/>
              <a:cs typeface="+mn-cs"/>
            </a:rPr>
            <a:t>33</a:t>
          </a:r>
          <a:r>
            <a:rPr kumimoji="1" lang="ja-JP" altLang="ja-JP" sz="1300">
              <a:solidFill>
                <a:schemeClr val="dk1"/>
              </a:solidFill>
              <a:effectLst/>
              <a:latin typeface="+mn-ea"/>
              <a:ea typeface="+mn-ea"/>
              <a:cs typeface="+mn-cs"/>
            </a:rPr>
            <a:t>年</a:t>
          </a:r>
          <a:r>
            <a:rPr kumimoji="1" lang="en-US" altLang="ja-JP" sz="1300">
              <a:solidFill>
                <a:schemeClr val="dk1"/>
              </a:solidFill>
              <a:effectLst/>
              <a:latin typeface="+mn-ea"/>
              <a:ea typeface="+mn-ea"/>
              <a:cs typeface="+mn-cs"/>
            </a:rPr>
            <a:t>4</a:t>
          </a:r>
          <a:r>
            <a:rPr kumimoji="1" lang="ja-JP" altLang="ja-JP" sz="1300">
              <a:solidFill>
                <a:schemeClr val="dk1"/>
              </a:solidFill>
              <a:effectLst/>
              <a:latin typeface="+mn-ea"/>
              <a:ea typeface="+mn-ea"/>
              <a:cs typeface="+mn-cs"/>
            </a:rPr>
            <a:t>月</a:t>
          </a:r>
          <a:r>
            <a:rPr kumimoji="1" lang="en-US" altLang="ja-JP" sz="1300">
              <a:solidFill>
                <a:schemeClr val="dk1"/>
              </a:solidFill>
              <a:effectLst/>
              <a:latin typeface="+mn-ea"/>
              <a:ea typeface="+mn-ea"/>
              <a:cs typeface="+mn-cs"/>
            </a:rPr>
            <a:t>1</a:t>
          </a:r>
          <a:r>
            <a:rPr kumimoji="1" lang="ja-JP" altLang="ja-JP" sz="1300">
              <a:solidFill>
                <a:schemeClr val="dk1"/>
              </a:solidFill>
              <a:effectLst/>
              <a:latin typeface="+mn-ea"/>
              <a:ea typeface="+mn-ea"/>
              <a:cs typeface="+mn-cs"/>
            </a:rPr>
            <a:t>日までに、市立病院等の職員を除き平成</a:t>
          </a:r>
          <a:r>
            <a:rPr kumimoji="1" lang="en-US" altLang="ja-JP" sz="1300">
              <a:solidFill>
                <a:schemeClr val="dk1"/>
              </a:solidFill>
              <a:effectLst/>
              <a:latin typeface="+mn-ea"/>
              <a:ea typeface="+mn-ea"/>
              <a:cs typeface="+mn-cs"/>
            </a:rPr>
            <a:t>27</a:t>
          </a:r>
          <a:r>
            <a:rPr kumimoji="1" lang="ja-JP" altLang="ja-JP" sz="1300">
              <a:solidFill>
                <a:schemeClr val="dk1"/>
              </a:solidFill>
              <a:effectLst/>
              <a:latin typeface="+mn-ea"/>
              <a:ea typeface="+mn-ea"/>
              <a:cs typeface="+mn-cs"/>
            </a:rPr>
            <a:t>年</a:t>
          </a:r>
          <a:r>
            <a:rPr kumimoji="1" lang="en-US" altLang="ja-JP" sz="1300">
              <a:solidFill>
                <a:schemeClr val="dk1"/>
              </a:solidFill>
              <a:effectLst/>
              <a:latin typeface="+mn-ea"/>
              <a:ea typeface="+mn-ea"/>
              <a:cs typeface="+mn-cs"/>
            </a:rPr>
            <a:t>4</a:t>
          </a:r>
          <a:r>
            <a:rPr kumimoji="1" lang="ja-JP" altLang="ja-JP" sz="1300">
              <a:solidFill>
                <a:schemeClr val="dk1"/>
              </a:solidFill>
              <a:effectLst/>
              <a:latin typeface="+mn-ea"/>
              <a:ea typeface="+mn-ea"/>
              <a:cs typeface="+mn-cs"/>
            </a:rPr>
            <a:t>月</a:t>
          </a:r>
          <a:r>
            <a:rPr kumimoji="1" lang="en-US" altLang="ja-JP" sz="1300">
              <a:solidFill>
                <a:schemeClr val="dk1"/>
              </a:solidFill>
              <a:effectLst/>
              <a:latin typeface="+mn-ea"/>
              <a:ea typeface="+mn-ea"/>
              <a:cs typeface="+mn-cs"/>
            </a:rPr>
            <a:t>1</a:t>
          </a:r>
          <a:r>
            <a:rPr kumimoji="1" lang="ja-JP" altLang="ja-JP" sz="1300">
              <a:solidFill>
                <a:schemeClr val="dk1"/>
              </a:solidFill>
              <a:effectLst/>
              <a:latin typeface="+mn-ea"/>
              <a:ea typeface="+mn-ea"/>
              <a:cs typeface="+mn-cs"/>
            </a:rPr>
            <a:t>日の職員数と比較して</a:t>
          </a:r>
          <a:r>
            <a:rPr kumimoji="1" lang="en-US" altLang="ja-JP" sz="1300">
              <a:solidFill>
                <a:schemeClr val="dk1"/>
              </a:solidFill>
              <a:effectLst/>
              <a:latin typeface="+mn-ea"/>
              <a:ea typeface="+mn-ea"/>
              <a:cs typeface="+mn-cs"/>
            </a:rPr>
            <a:t>43</a:t>
          </a:r>
          <a:r>
            <a:rPr kumimoji="1" lang="ja-JP" altLang="ja-JP" sz="1300">
              <a:solidFill>
                <a:schemeClr val="dk1"/>
              </a:solidFill>
              <a:effectLst/>
              <a:latin typeface="+mn-ea"/>
              <a:ea typeface="+mn-ea"/>
              <a:cs typeface="+mn-cs"/>
            </a:rPr>
            <a:t>名の職員数削減を図ることとし、平成</a:t>
          </a:r>
          <a:r>
            <a:rPr kumimoji="1" lang="en-US" altLang="ja-JP" sz="1300">
              <a:solidFill>
                <a:schemeClr val="dk1"/>
              </a:solidFill>
              <a:effectLst/>
              <a:latin typeface="+mn-ea"/>
              <a:ea typeface="+mn-ea"/>
              <a:cs typeface="+mn-cs"/>
            </a:rPr>
            <a:t>29</a:t>
          </a:r>
          <a:r>
            <a:rPr kumimoji="1" lang="ja-JP" altLang="ja-JP" sz="1300">
              <a:solidFill>
                <a:schemeClr val="dk1"/>
              </a:solidFill>
              <a:effectLst/>
              <a:latin typeface="+mn-ea"/>
              <a:ea typeface="+mn-ea"/>
              <a:cs typeface="+mn-cs"/>
            </a:rPr>
            <a:t>年</a:t>
          </a:r>
          <a:r>
            <a:rPr kumimoji="1" lang="en-US" altLang="ja-JP" sz="1300">
              <a:solidFill>
                <a:schemeClr val="dk1"/>
              </a:solidFill>
              <a:effectLst/>
              <a:latin typeface="+mn-ea"/>
              <a:ea typeface="+mn-ea"/>
              <a:cs typeface="+mn-cs"/>
            </a:rPr>
            <a:t>4</a:t>
          </a:r>
          <a:r>
            <a:rPr kumimoji="1" lang="ja-JP" altLang="ja-JP" sz="1300">
              <a:solidFill>
                <a:schemeClr val="dk1"/>
              </a:solidFill>
              <a:effectLst/>
              <a:latin typeface="+mn-ea"/>
              <a:ea typeface="+mn-ea"/>
              <a:cs typeface="+mn-cs"/>
            </a:rPr>
            <a:t>月</a:t>
          </a:r>
          <a:r>
            <a:rPr kumimoji="1" lang="en-US" altLang="ja-JP" sz="1300">
              <a:solidFill>
                <a:schemeClr val="dk1"/>
              </a:solidFill>
              <a:effectLst/>
              <a:latin typeface="+mn-ea"/>
              <a:ea typeface="+mn-ea"/>
              <a:cs typeface="+mn-cs"/>
            </a:rPr>
            <a:t>1</a:t>
          </a:r>
          <a:r>
            <a:rPr kumimoji="1" lang="ja-JP" altLang="ja-JP" sz="1300">
              <a:solidFill>
                <a:schemeClr val="dk1"/>
              </a:solidFill>
              <a:effectLst/>
              <a:latin typeface="+mn-ea"/>
              <a:ea typeface="+mn-ea"/>
              <a:cs typeface="+mn-cs"/>
            </a:rPr>
            <a:t>日現在で</a:t>
          </a:r>
          <a:r>
            <a:rPr kumimoji="1" lang="en-US" altLang="ja-JP" sz="1300">
              <a:solidFill>
                <a:schemeClr val="dk1"/>
              </a:solidFill>
              <a:effectLst/>
              <a:latin typeface="+mn-ea"/>
              <a:ea typeface="+mn-ea"/>
              <a:cs typeface="+mn-cs"/>
            </a:rPr>
            <a:t>9</a:t>
          </a:r>
          <a:r>
            <a:rPr kumimoji="1" lang="ja-JP" altLang="ja-JP" sz="1300">
              <a:solidFill>
                <a:schemeClr val="dk1"/>
              </a:solidFill>
              <a:effectLst/>
              <a:latin typeface="+mn-ea"/>
              <a:ea typeface="+mn-ea"/>
              <a:cs typeface="+mn-cs"/>
            </a:rPr>
            <a:t>名の削減を達成している。引き続き計画に沿って簡素で効率的な組織・機構への変革を図る。</a:t>
          </a:r>
          <a:endParaRPr lang="ja-JP" altLang="ja-JP" sz="1300">
            <a:effectLst/>
            <a:latin typeface="+mn-ea"/>
            <a:ea typeface="+mn-ea"/>
          </a:endParaRPr>
        </a:p>
      </xdr:txBody>
    </xdr:sp>
    <xdr:clientData/>
  </xdr:twoCellAnchor>
  <xdr:oneCellAnchor>
    <xdr:from>
      <xdr:col>18</xdr:col>
      <xdr:colOff>444500</xdr:colOff>
      <xdr:row>54</xdr:row>
      <xdr:rowOff>139700</xdr:rowOff>
    </xdr:from>
    <xdr:ext cx="349839" cy="225703"/>
    <xdr:sp macro="" textlink="">
      <xdr:nvSpPr>
        <xdr:cNvPr id="303" name="テキスト ボックス 30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4" name="直線コネクタ 30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5" name="テキスト ボックス 30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306" name="直線コネクタ 305"/>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7" name="テキスト ボックス 306"/>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8" name="直線コネクタ 307"/>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9" name="テキスト ボックス 308"/>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10" name="直線コネクタ 309"/>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11" name="テキスト ボックス 310"/>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12" name="直線コネクタ 311"/>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13" name="テキスト ボックス 312"/>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14" name="直線コネクタ 313"/>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15" name="テキスト ボックス 314"/>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6" name="直線コネクタ 315"/>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7" name="テキスト ボックス 316"/>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8"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19896</xdr:rowOff>
    </xdr:from>
    <xdr:to>
      <xdr:col>24</xdr:col>
      <xdr:colOff>558800</xdr:colOff>
      <xdr:row>67</xdr:row>
      <xdr:rowOff>77999</xdr:rowOff>
    </xdr:to>
    <xdr:cxnSp macro="">
      <xdr:nvCxnSpPr>
        <xdr:cNvPr id="319" name="直線コネクタ 318"/>
        <xdr:cNvCxnSpPr/>
      </xdr:nvCxnSpPr>
      <xdr:spPr>
        <a:xfrm flipV="1">
          <a:off x="17018000" y="10135446"/>
          <a:ext cx="0" cy="14297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50076</xdr:rowOff>
    </xdr:from>
    <xdr:ext cx="762000" cy="259045"/>
    <xdr:sp macro="" textlink="">
      <xdr:nvSpPr>
        <xdr:cNvPr id="320" name="定員管理の状況最小値テキスト"/>
        <xdr:cNvSpPr txBox="1"/>
      </xdr:nvSpPr>
      <xdr:spPr>
        <a:xfrm>
          <a:off x="17106900" y="11537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11.83</a:t>
          </a:r>
          <a:endParaRPr kumimoji="1" lang="ja-JP" altLang="en-US" sz="1000" b="1">
            <a:latin typeface="ＭＳ Ｐゴシック"/>
          </a:endParaRPr>
        </a:p>
      </xdr:txBody>
    </xdr:sp>
    <xdr:clientData/>
  </xdr:oneCellAnchor>
  <xdr:twoCellAnchor>
    <xdr:from>
      <xdr:col>24</xdr:col>
      <xdr:colOff>469900</xdr:colOff>
      <xdr:row>67</xdr:row>
      <xdr:rowOff>77999</xdr:rowOff>
    </xdr:from>
    <xdr:to>
      <xdr:col>24</xdr:col>
      <xdr:colOff>647700</xdr:colOff>
      <xdr:row>67</xdr:row>
      <xdr:rowOff>77999</xdr:rowOff>
    </xdr:to>
    <xdr:cxnSp macro="">
      <xdr:nvCxnSpPr>
        <xdr:cNvPr id="321" name="直線コネクタ 320"/>
        <xdr:cNvCxnSpPr/>
      </xdr:nvCxnSpPr>
      <xdr:spPr>
        <a:xfrm>
          <a:off x="16929100" y="11565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106273</xdr:rowOff>
    </xdr:from>
    <xdr:ext cx="762000" cy="259045"/>
    <xdr:sp macro="" textlink="">
      <xdr:nvSpPr>
        <xdr:cNvPr id="322" name="定員管理の状況最大値テキスト"/>
        <xdr:cNvSpPr txBox="1"/>
      </xdr:nvSpPr>
      <xdr:spPr>
        <a:xfrm>
          <a:off x="17106900" y="987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4.72</a:t>
          </a:r>
          <a:endParaRPr kumimoji="1" lang="ja-JP" altLang="en-US" sz="1000" b="1">
            <a:latin typeface="ＭＳ Ｐゴシック"/>
          </a:endParaRPr>
        </a:p>
      </xdr:txBody>
    </xdr:sp>
    <xdr:clientData/>
  </xdr:oneCellAnchor>
  <xdr:twoCellAnchor>
    <xdr:from>
      <xdr:col>24</xdr:col>
      <xdr:colOff>469900</xdr:colOff>
      <xdr:row>59</xdr:row>
      <xdr:rowOff>19896</xdr:rowOff>
    </xdr:from>
    <xdr:to>
      <xdr:col>24</xdr:col>
      <xdr:colOff>647700</xdr:colOff>
      <xdr:row>59</xdr:row>
      <xdr:rowOff>19896</xdr:rowOff>
    </xdr:to>
    <xdr:cxnSp macro="">
      <xdr:nvCxnSpPr>
        <xdr:cNvPr id="323" name="直線コネクタ 322"/>
        <xdr:cNvCxnSpPr/>
      </xdr:nvCxnSpPr>
      <xdr:spPr>
        <a:xfrm>
          <a:off x="16929100" y="1013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60</xdr:row>
      <xdr:rowOff>67628</xdr:rowOff>
    </xdr:from>
    <xdr:to>
      <xdr:col>24</xdr:col>
      <xdr:colOff>558800</xdr:colOff>
      <xdr:row>60</xdr:row>
      <xdr:rowOff>73660</xdr:rowOff>
    </xdr:to>
    <xdr:cxnSp macro="">
      <xdr:nvCxnSpPr>
        <xdr:cNvPr id="324" name="直線コネクタ 323"/>
        <xdr:cNvCxnSpPr/>
      </xdr:nvCxnSpPr>
      <xdr:spPr>
        <a:xfrm flipV="1">
          <a:off x="16179800" y="10354628"/>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100982</xdr:rowOff>
    </xdr:from>
    <xdr:ext cx="762000" cy="259045"/>
    <xdr:sp macro="" textlink="">
      <xdr:nvSpPr>
        <xdr:cNvPr id="325" name="定員管理の状況平均値テキスト"/>
        <xdr:cNvSpPr txBox="1"/>
      </xdr:nvSpPr>
      <xdr:spPr>
        <a:xfrm>
          <a:off x="17106900" y="105594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7.22</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128905</xdr:rowOff>
    </xdr:from>
    <xdr:to>
      <xdr:col>24</xdr:col>
      <xdr:colOff>609600</xdr:colOff>
      <xdr:row>62</xdr:row>
      <xdr:rowOff>59055</xdr:rowOff>
    </xdr:to>
    <xdr:sp macro="" textlink="">
      <xdr:nvSpPr>
        <xdr:cNvPr id="326" name="フローチャート : 判断 325"/>
        <xdr:cNvSpPr/>
      </xdr:nvSpPr>
      <xdr:spPr>
        <a:xfrm>
          <a:off x="16967200" y="10587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71649</xdr:rowOff>
    </xdr:from>
    <xdr:to>
      <xdr:col>23</xdr:col>
      <xdr:colOff>406400</xdr:colOff>
      <xdr:row>60</xdr:row>
      <xdr:rowOff>73660</xdr:rowOff>
    </xdr:to>
    <xdr:cxnSp macro="">
      <xdr:nvCxnSpPr>
        <xdr:cNvPr id="327" name="直線コネクタ 326"/>
        <xdr:cNvCxnSpPr/>
      </xdr:nvCxnSpPr>
      <xdr:spPr>
        <a:xfrm>
          <a:off x="15290800" y="10358649"/>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104775</xdr:rowOff>
    </xdr:from>
    <xdr:to>
      <xdr:col>23</xdr:col>
      <xdr:colOff>457200</xdr:colOff>
      <xdr:row>62</xdr:row>
      <xdr:rowOff>34925</xdr:rowOff>
    </xdr:to>
    <xdr:sp macro="" textlink="">
      <xdr:nvSpPr>
        <xdr:cNvPr id="328" name="フローチャート : 判断 327"/>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62</xdr:row>
      <xdr:rowOff>19702</xdr:rowOff>
    </xdr:from>
    <xdr:ext cx="736600" cy="259045"/>
    <xdr:sp macro="" textlink="">
      <xdr:nvSpPr>
        <xdr:cNvPr id="329" name="テキスト ボックス 328"/>
        <xdr:cNvSpPr txBox="1"/>
      </xdr:nvSpPr>
      <xdr:spPr>
        <a:xfrm>
          <a:off x="15798800" y="10649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7.10</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71649</xdr:rowOff>
    </xdr:from>
    <xdr:to>
      <xdr:col>22</xdr:col>
      <xdr:colOff>203200</xdr:colOff>
      <xdr:row>60</xdr:row>
      <xdr:rowOff>77681</xdr:rowOff>
    </xdr:to>
    <xdr:cxnSp macro="">
      <xdr:nvCxnSpPr>
        <xdr:cNvPr id="330" name="直線コネクタ 329"/>
        <xdr:cNvCxnSpPr/>
      </xdr:nvCxnSpPr>
      <xdr:spPr>
        <a:xfrm flipV="1">
          <a:off x="14401800" y="10358649"/>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110807</xdr:rowOff>
    </xdr:from>
    <xdr:to>
      <xdr:col>22</xdr:col>
      <xdr:colOff>254000</xdr:colOff>
      <xdr:row>62</xdr:row>
      <xdr:rowOff>40957</xdr:rowOff>
    </xdr:to>
    <xdr:sp macro="" textlink="">
      <xdr:nvSpPr>
        <xdr:cNvPr id="331" name="フローチャート : 判断 330"/>
        <xdr:cNvSpPr/>
      </xdr:nvSpPr>
      <xdr:spPr>
        <a:xfrm>
          <a:off x="15240000" y="10569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62</xdr:row>
      <xdr:rowOff>25734</xdr:rowOff>
    </xdr:from>
    <xdr:ext cx="762000" cy="259045"/>
    <xdr:sp macro="" textlink="">
      <xdr:nvSpPr>
        <xdr:cNvPr id="332" name="テキスト ボックス 331"/>
        <xdr:cNvSpPr txBox="1"/>
      </xdr:nvSpPr>
      <xdr:spPr>
        <a:xfrm>
          <a:off x="14909800" y="106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7.13</a:t>
          </a:r>
          <a:endParaRPr kumimoji="1" lang="ja-JP" altLang="en-US" sz="1000" b="1">
            <a:solidFill>
              <a:srgbClr val="000080"/>
            </a:solidFill>
            <a:latin typeface="ＭＳ Ｐゴシック"/>
          </a:endParaRPr>
        </a:p>
      </xdr:txBody>
    </xdr:sp>
    <xdr:clientData/>
  </xdr:oneCellAnchor>
  <xdr:twoCellAnchor>
    <xdr:from>
      <xdr:col>19</xdr:col>
      <xdr:colOff>482600</xdr:colOff>
      <xdr:row>60</xdr:row>
      <xdr:rowOff>73660</xdr:rowOff>
    </xdr:from>
    <xdr:to>
      <xdr:col>21</xdr:col>
      <xdr:colOff>0</xdr:colOff>
      <xdr:row>60</xdr:row>
      <xdr:rowOff>77681</xdr:rowOff>
    </xdr:to>
    <xdr:cxnSp macro="">
      <xdr:nvCxnSpPr>
        <xdr:cNvPr id="333" name="直線コネクタ 332"/>
        <xdr:cNvCxnSpPr/>
      </xdr:nvCxnSpPr>
      <xdr:spPr>
        <a:xfrm>
          <a:off x="13512800" y="10360660"/>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118851</xdr:rowOff>
    </xdr:from>
    <xdr:to>
      <xdr:col>21</xdr:col>
      <xdr:colOff>50800</xdr:colOff>
      <xdr:row>62</xdr:row>
      <xdr:rowOff>49001</xdr:rowOff>
    </xdr:to>
    <xdr:sp macro="" textlink="">
      <xdr:nvSpPr>
        <xdr:cNvPr id="334" name="フローチャート : 判断 333"/>
        <xdr:cNvSpPr/>
      </xdr:nvSpPr>
      <xdr:spPr>
        <a:xfrm>
          <a:off x="14351000" y="10577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62</xdr:row>
      <xdr:rowOff>33778</xdr:rowOff>
    </xdr:from>
    <xdr:ext cx="762000" cy="259045"/>
    <xdr:sp macro="" textlink="">
      <xdr:nvSpPr>
        <xdr:cNvPr id="335" name="テキスト ボックス 334"/>
        <xdr:cNvSpPr txBox="1"/>
      </xdr:nvSpPr>
      <xdr:spPr>
        <a:xfrm>
          <a:off x="14020800" y="10663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7.17</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134938</xdr:rowOff>
    </xdr:from>
    <xdr:to>
      <xdr:col>19</xdr:col>
      <xdr:colOff>533400</xdr:colOff>
      <xdr:row>62</xdr:row>
      <xdr:rowOff>65088</xdr:rowOff>
    </xdr:to>
    <xdr:sp macro="" textlink="">
      <xdr:nvSpPr>
        <xdr:cNvPr id="336" name="フローチャート : 判断 335"/>
        <xdr:cNvSpPr/>
      </xdr:nvSpPr>
      <xdr:spPr>
        <a:xfrm>
          <a:off x="13462000" y="1059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62</xdr:row>
      <xdr:rowOff>49865</xdr:rowOff>
    </xdr:from>
    <xdr:ext cx="762000" cy="259045"/>
    <xdr:sp macro="" textlink="">
      <xdr:nvSpPr>
        <xdr:cNvPr id="337" name="テキスト ボックス 336"/>
        <xdr:cNvSpPr txBox="1"/>
      </xdr:nvSpPr>
      <xdr:spPr>
        <a:xfrm>
          <a:off x="13131800" y="10679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7.25</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8" name="テキスト ボックス 337"/>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9" name="テキスト ボックス 338"/>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40" name="テキスト ボックス 339"/>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41" name="テキスト ボックス 340"/>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42" name="テキスト ボックス 341"/>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60</xdr:row>
      <xdr:rowOff>16828</xdr:rowOff>
    </xdr:from>
    <xdr:to>
      <xdr:col>24</xdr:col>
      <xdr:colOff>609600</xdr:colOff>
      <xdr:row>60</xdr:row>
      <xdr:rowOff>118428</xdr:rowOff>
    </xdr:to>
    <xdr:sp macro="" textlink="">
      <xdr:nvSpPr>
        <xdr:cNvPr id="343" name="円/楕円 342"/>
        <xdr:cNvSpPr/>
      </xdr:nvSpPr>
      <xdr:spPr>
        <a:xfrm>
          <a:off x="16967200" y="1030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59</xdr:row>
      <xdr:rowOff>33355</xdr:rowOff>
    </xdr:from>
    <xdr:ext cx="762000" cy="259045"/>
    <xdr:sp macro="" textlink="">
      <xdr:nvSpPr>
        <xdr:cNvPr id="344" name="定員管理の状況該当値テキスト"/>
        <xdr:cNvSpPr txBox="1"/>
      </xdr:nvSpPr>
      <xdr:spPr>
        <a:xfrm>
          <a:off x="17106900" y="1014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5.81</a:t>
          </a:r>
          <a:endParaRPr kumimoji="1" lang="ja-JP" altLang="en-US" sz="1000" b="1">
            <a:solidFill>
              <a:srgbClr val="FF0000"/>
            </a:solidFill>
            <a:latin typeface="ＭＳ Ｐゴシック"/>
          </a:endParaRPr>
        </a:p>
      </xdr:txBody>
    </xdr:sp>
    <xdr:clientData/>
  </xdr:oneCellAnchor>
  <xdr:twoCellAnchor>
    <xdr:from>
      <xdr:col>23</xdr:col>
      <xdr:colOff>355600</xdr:colOff>
      <xdr:row>60</xdr:row>
      <xdr:rowOff>22860</xdr:rowOff>
    </xdr:from>
    <xdr:to>
      <xdr:col>23</xdr:col>
      <xdr:colOff>457200</xdr:colOff>
      <xdr:row>60</xdr:row>
      <xdr:rowOff>124460</xdr:rowOff>
    </xdr:to>
    <xdr:sp macro="" textlink="">
      <xdr:nvSpPr>
        <xdr:cNvPr id="345" name="円/楕円 344"/>
        <xdr:cNvSpPr/>
      </xdr:nvSpPr>
      <xdr:spPr>
        <a:xfrm>
          <a:off x="16129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58</xdr:row>
      <xdr:rowOff>134637</xdr:rowOff>
    </xdr:from>
    <xdr:ext cx="736600" cy="259045"/>
    <xdr:sp macro="" textlink="">
      <xdr:nvSpPr>
        <xdr:cNvPr id="346" name="テキスト ボックス 345"/>
        <xdr:cNvSpPr txBox="1"/>
      </xdr:nvSpPr>
      <xdr:spPr>
        <a:xfrm>
          <a:off x="15798800" y="10078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5.84</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20849</xdr:rowOff>
    </xdr:from>
    <xdr:to>
      <xdr:col>22</xdr:col>
      <xdr:colOff>254000</xdr:colOff>
      <xdr:row>60</xdr:row>
      <xdr:rowOff>122449</xdr:rowOff>
    </xdr:to>
    <xdr:sp macro="" textlink="">
      <xdr:nvSpPr>
        <xdr:cNvPr id="347" name="円/楕円 346"/>
        <xdr:cNvSpPr/>
      </xdr:nvSpPr>
      <xdr:spPr>
        <a:xfrm>
          <a:off x="15240000" y="1030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58</xdr:row>
      <xdr:rowOff>132626</xdr:rowOff>
    </xdr:from>
    <xdr:ext cx="762000" cy="259045"/>
    <xdr:sp macro="" textlink="">
      <xdr:nvSpPr>
        <xdr:cNvPr id="348" name="テキスト ボックス 347"/>
        <xdr:cNvSpPr txBox="1"/>
      </xdr:nvSpPr>
      <xdr:spPr>
        <a:xfrm>
          <a:off x="14909800" y="10076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5.83</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26881</xdr:rowOff>
    </xdr:from>
    <xdr:to>
      <xdr:col>21</xdr:col>
      <xdr:colOff>50800</xdr:colOff>
      <xdr:row>60</xdr:row>
      <xdr:rowOff>128481</xdr:rowOff>
    </xdr:to>
    <xdr:sp macro="" textlink="">
      <xdr:nvSpPr>
        <xdr:cNvPr id="349" name="円/楕円 348"/>
        <xdr:cNvSpPr/>
      </xdr:nvSpPr>
      <xdr:spPr>
        <a:xfrm>
          <a:off x="14351000" y="1031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58</xdr:row>
      <xdr:rowOff>138658</xdr:rowOff>
    </xdr:from>
    <xdr:ext cx="762000" cy="259045"/>
    <xdr:sp macro="" textlink="">
      <xdr:nvSpPr>
        <xdr:cNvPr id="350" name="テキスト ボックス 349"/>
        <xdr:cNvSpPr txBox="1"/>
      </xdr:nvSpPr>
      <xdr:spPr>
        <a:xfrm>
          <a:off x="14020800" y="10082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5.86</a:t>
          </a:r>
          <a:endParaRPr kumimoji="1" lang="ja-JP" altLang="en-US" sz="1000" b="1">
            <a:solidFill>
              <a:srgbClr val="FF0000"/>
            </a:solidFill>
            <a:latin typeface="ＭＳ Ｐゴシック"/>
          </a:endParaRPr>
        </a:p>
      </xdr:txBody>
    </xdr:sp>
    <xdr:clientData/>
  </xdr:oneCellAnchor>
  <xdr:twoCellAnchor>
    <xdr:from>
      <xdr:col>19</xdr:col>
      <xdr:colOff>431800</xdr:colOff>
      <xdr:row>60</xdr:row>
      <xdr:rowOff>22860</xdr:rowOff>
    </xdr:from>
    <xdr:to>
      <xdr:col>19</xdr:col>
      <xdr:colOff>533400</xdr:colOff>
      <xdr:row>60</xdr:row>
      <xdr:rowOff>124460</xdr:rowOff>
    </xdr:to>
    <xdr:sp macro="" textlink="">
      <xdr:nvSpPr>
        <xdr:cNvPr id="351" name="円/楕円 350"/>
        <xdr:cNvSpPr/>
      </xdr:nvSpPr>
      <xdr:spPr>
        <a:xfrm>
          <a:off x="13462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58</xdr:row>
      <xdr:rowOff>134637</xdr:rowOff>
    </xdr:from>
    <xdr:ext cx="762000" cy="259045"/>
    <xdr:sp macro="" textlink="">
      <xdr:nvSpPr>
        <xdr:cNvPr id="352" name="テキスト ボックス 351"/>
        <xdr:cNvSpPr txBox="1"/>
      </xdr:nvSpPr>
      <xdr:spPr>
        <a:xfrm>
          <a:off x="13131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5.84</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3" name="正方形/長方形 352"/>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4" name="テキスト ボックス 353"/>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5" name="テキスト ボックス 354"/>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[9.6%]</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6" name="正方形/長方形 355"/>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7" name="正方形/長方形 356"/>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62/93</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8" name="正方形/長方形 357"/>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9" name="正方形/長方形 358"/>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60" name="正方形/長方形 359"/>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61" name="正方形/長方形 360"/>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62" name="正方形/長方形 361"/>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3" name="正方形/長方形 362"/>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4" name="正方形/長方形 363"/>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5" name="テキスト ボックス 364"/>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ea"/>
              <a:ea typeface="+mn-ea"/>
              <a:cs typeface="+mn-cs"/>
            </a:rPr>
            <a:t>　投資的経費の抑制により一般会計の建設事業費に係る公債費が減少傾向にある</a:t>
          </a:r>
          <a:r>
            <a:rPr kumimoji="1" lang="ja-JP" altLang="en-US" sz="1300">
              <a:solidFill>
                <a:schemeClr val="dk1"/>
              </a:solidFill>
              <a:effectLst/>
              <a:latin typeface="+mn-ea"/>
              <a:ea typeface="+mn-ea"/>
              <a:cs typeface="+mn-cs"/>
            </a:rPr>
            <a:t>。平成</a:t>
          </a:r>
          <a:r>
            <a:rPr kumimoji="1" lang="en-US" altLang="ja-JP" sz="1300">
              <a:solidFill>
                <a:schemeClr val="dk1"/>
              </a:solidFill>
              <a:effectLst/>
              <a:latin typeface="+mn-ea"/>
              <a:ea typeface="+mn-ea"/>
              <a:cs typeface="+mn-cs"/>
            </a:rPr>
            <a:t>28</a:t>
          </a:r>
          <a:r>
            <a:rPr kumimoji="1" lang="ja-JP" altLang="en-US" sz="1300">
              <a:solidFill>
                <a:schemeClr val="dk1"/>
              </a:solidFill>
              <a:effectLst/>
              <a:latin typeface="+mn-ea"/>
              <a:ea typeface="+mn-ea"/>
              <a:cs typeface="+mn-cs"/>
            </a:rPr>
            <a:t>年度単年度では、資本費平準化債の発行額の減少による、</a:t>
          </a:r>
          <a:r>
            <a:rPr kumimoji="1" lang="ja-JP" altLang="ja-JP" sz="1300">
              <a:solidFill>
                <a:schemeClr val="dk1"/>
              </a:solidFill>
              <a:effectLst/>
              <a:latin typeface="+mn-ea"/>
              <a:ea typeface="+mn-ea"/>
              <a:cs typeface="+mn-cs"/>
            </a:rPr>
            <a:t>公共下水道事業の公債費に対する一般会計負担額</a:t>
          </a:r>
          <a:r>
            <a:rPr kumimoji="1" lang="ja-JP" altLang="en-US" sz="1300">
              <a:solidFill>
                <a:schemeClr val="dk1"/>
              </a:solidFill>
              <a:effectLst/>
              <a:latin typeface="+mn-ea"/>
              <a:ea typeface="+mn-ea"/>
              <a:cs typeface="+mn-cs"/>
            </a:rPr>
            <a:t>の増などにより増加している。</a:t>
          </a:r>
          <a:r>
            <a:rPr kumimoji="1" lang="ja-JP" altLang="ja-JP" sz="1300">
              <a:solidFill>
                <a:schemeClr val="dk1"/>
              </a:solidFill>
              <a:effectLst/>
              <a:latin typeface="+mn-ea"/>
              <a:ea typeface="+mn-ea"/>
              <a:cs typeface="+mn-cs"/>
            </a:rPr>
            <a:t>引き続き投資的経費を抑制し、起債依存型の事業を見直すとともに、公営企業における投資的経費も合わせて見直すように努める。</a:t>
          </a:r>
          <a:endParaRPr lang="ja-JP" altLang="ja-JP" sz="1300">
            <a:effectLst/>
            <a:latin typeface="+mn-ea"/>
            <a:ea typeface="+mn-ea"/>
          </a:endParaRPr>
        </a:p>
      </xdr:txBody>
    </xdr:sp>
    <xdr:clientData/>
  </xdr:twoCellAnchor>
  <xdr:oneCellAnchor>
    <xdr:from>
      <xdr:col>18</xdr:col>
      <xdr:colOff>444500</xdr:colOff>
      <xdr:row>32</xdr:row>
      <xdr:rowOff>101600</xdr:rowOff>
    </xdr:from>
    <xdr:ext cx="298543" cy="225703"/>
    <xdr:sp macro="" textlink="">
      <xdr:nvSpPr>
        <xdr:cNvPr id="366" name="テキスト ボックス 365"/>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7" name="直線コネクタ 366"/>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8" name="テキスト ボックス 367"/>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482600</xdr:colOff>
      <xdr:row>45</xdr:row>
      <xdr:rowOff>131535</xdr:rowOff>
    </xdr:from>
    <xdr:to>
      <xdr:col>26</xdr:col>
      <xdr:colOff>76200</xdr:colOff>
      <xdr:row>45</xdr:row>
      <xdr:rowOff>131535</xdr:rowOff>
    </xdr:to>
    <xdr:cxnSp macro="">
      <xdr:nvCxnSpPr>
        <xdr:cNvPr id="369" name="直線コネクタ 368"/>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160762</xdr:rowOff>
    </xdr:from>
    <xdr:ext cx="762000" cy="259045"/>
    <xdr:sp macro="" textlink="">
      <xdr:nvSpPr>
        <xdr:cNvPr id="370" name="テキスト ボックス 369"/>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43</xdr:row>
      <xdr:rowOff>129722</xdr:rowOff>
    </xdr:from>
    <xdr:to>
      <xdr:col>26</xdr:col>
      <xdr:colOff>76200</xdr:colOff>
      <xdr:row>43</xdr:row>
      <xdr:rowOff>129722</xdr:rowOff>
    </xdr:to>
    <xdr:cxnSp macro="">
      <xdr:nvCxnSpPr>
        <xdr:cNvPr id="371" name="直線コネクタ 370"/>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158949</xdr:rowOff>
    </xdr:from>
    <xdr:ext cx="762000" cy="259045"/>
    <xdr:sp macro="" textlink="">
      <xdr:nvSpPr>
        <xdr:cNvPr id="372" name="テキスト ボックス 371"/>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41</xdr:row>
      <xdr:rowOff>127907</xdr:rowOff>
    </xdr:from>
    <xdr:to>
      <xdr:col>26</xdr:col>
      <xdr:colOff>76200</xdr:colOff>
      <xdr:row>41</xdr:row>
      <xdr:rowOff>127907</xdr:rowOff>
    </xdr:to>
    <xdr:cxnSp macro="">
      <xdr:nvCxnSpPr>
        <xdr:cNvPr id="373" name="直線コネクタ 372"/>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40</xdr:row>
      <xdr:rowOff>157134</xdr:rowOff>
    </xdr:from>
    <xdr:ext cx="762000" cy="259045"/>
    <xdr:sp macro="" textlink="">
      <xdr:nvSpPr>
        <xdr:cNvPr id="374" name="テキスト ボックス 373"/>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126093</xdr:rowOff>
    </xdr:from>
    <xdr:to>
      <xdr:col>26</xdr:col>
      <xdr:colOff>76200</xdr:colOff>
      <xdr:row>39</xdr:row>
      <xdr:rowOff>126093</xdr:rowOff>
    </xdr:to>
    <xdr:cxnSp macro="">
      <xdr:nvCxnSpPr>
        <xdr:cNvPr id="375" name="直線コネクタ 374"/>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155320</xdr:rowOff>
    </xdr:from>
    <xdr:ext cx="762000" cy="259045"/>
    <xdr:sp macro="" textlink="">
      <xdr:nvSpPr>
        <xdr:cNvPr id="376" name="テキスト ボックス 375"/>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37</xdr:row>
      <xdr:rowOff>124278</xdr:rowOff>
    </xdr:from>
    <xdr:to>
      <xdr:col>26</xdr:col>
      <xdr:colOff>76200</xdr:colOff>
      <xdr:row>37</xdr:row>
      <xdr:rowOff>124278</xdr:rowOff>
    </xdr:to>
    <xdr:cxnSp macro="">
      <xdr:nvCxnSpPr>
        <xdr:cNvPr id="377" name="直線コネクタ 376"/>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36</xdr:row>
      <xdr:rowOff>153505</xdr:rowOff>
    </xdr:from>
    <xdr:ext cx="762000" cy="259045"/>
    <xdr:sp macro="" textlink="">
      <xdr:nvSpPr>
        <xdr:cNvPr id="378" name="テキスト ボックス 377"/>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35</xdr:row>
      <xdr:rowOff>122464</xdr:rowOff>
    </xdr:from>
    <xdr:to>
      <xdr:col>26</xdr:col>
      <xdr:colOff>76200</xdr:colOff>
      <xdr:row>35</xdr:row>
      <xdr:rowOff>122464</xdr:rowOff>
    </xdr:to>
    <xdr:cxnSp macro="">
      <xdr:nvCxnSpPr>
        <xdr:cNvPr id="379" name="直線コネクタ 378"/>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33</xdr:row>
      <xdr:rowOff>120650</xdr:rowOff>
    </xdr:to>
    <xdr:cxnSp macro="">
      <xdr:nvCxnSpPr>
        <xdr:cNvPr id="380" name="直線コネクタ 37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8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95794</xdr:rowOff>
    </xdr:from>
    <xdr:to>
      <xdr:col>24</xdr:col>
      <xdr:colOff>558800</xdr:colOff>
      <xdr:row>44</xdr:row>
      <xdr:rowOff>75474</xdr:rowOff>
    </xdr:to>
    <xdr:cxnSp macro="">
      <xdr:nvCxnSpPr>
        <xdr:cNvPr id="382" name="直線コネクタ 381"/>
        <xdr:cNvCxnSpPr/>
      </xdr:nvCxnSpPr>
      <xdr:spPr>
        <a:xfrm flipV="1">
          <a:off x="17018000" y="6267994"/>
          <a:ext cx="0" cy="13512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47551</xdr:rowOff>
    </xdr:from>
    <xdr:ext cx="762000" cy="259045"/>
    <xdr:sp macro="" textlink="">
      <xdr:nvSpPr>
        <xdr:cNvPr id="383" name="公債費負担の状況最小値テキスト"/>
        <xdr:cNvSpPr txBox="1"/>
      </xdr:nvSpPr>
      <xdr:spPr>
        <a:xfrm>
          <a:off x="17106900" y="7591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16.7</a:t>
          </a:r>
          <a:endParaRPr kumimoji="1" lang="ja-JP" altLang="en-US" sz="1000" b="1">
            <a:latin typeface="ＭＳ Ｐゴシック"/>
          </a:endParaRPr>
        </a:p>
      </xdr:txBody>
    </xdr:sp>
    <xdr:clientData/>
  </xdr:oneCellAnchor>
  <xdr:twoCellAnchor>
    <xdr:from>
      <xdr:col>24</xdr:col>
      <xdr:colOff>469900</xdr:colOff>
      <xdr:row>44</xdr:row>
      <xdr:rowOff>75474</xdr:rowOff>
    </xdr:from>
    <xdr:to>
      <xdr:col>24</xdr:col>
      <xdr:colOff>647700</xdr:colOff>
      <xdr:row>44</xdr:row>
      <xdr:rowOff>75474</xdr:rowOff>
    </xdr:to>
    <xdr:cxnSp macro="">
      <xdr:nvCxnSpPr>
        <xdr:cNvPr id="384" name="直線コネクタ 383"/>
        <xdr:cNvCxnSpPr/>
      </xdr:nvCxnSpPr>
      <xdr:spPr>
        <a:xfrm>
          <a:off x="16929100" y="7619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35</xdr:row>
      <xdr:rowOff>10721</xdr:rowOff>
    </xdr:from>
    <xdr:ext cx="762000" cy="259045"/>
    <xdr:sp macro="" textlink="">
      <xdr:nvSpPr>
        <xdr:cNvPr id="385" name="公債費負担の状況最大値テキスト"/>
        <xdr:cNvSpPr txBox="1"/>
      </xdr:nvSpPr>
      <xdr:spPr>
        <a:xfrm>
          <a:off x="17106900" y="6011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2.9</a:t>
          </a:r>
          <a:endParaRPr kumimoji="1" lang="ja-JP" altLang="en-US" sz="1000" b="1">
            <a:latin typeface="ＭＳ Ｐゴシック"/>
          </a:endParaRPr>
        </a:p>
      </xdr:txBody>
    </xdr:sp>
    <xdr:clientData/>
  </xdr:oneCellAnchor>
  <xdr:twoCellAnchor>
    <xdr:from>
      <xdr:col>24</xdr:col>
      <xdr:colOff>469900</xdr:colOff>
      <xdr:row>36</xdr:row>
      <xdr:rowOff>95794</xdr:rowOff>
    </xdr:from>
    <xdr:to>
      <xdr:col>24</xdr:col>
      <xdr:colOff>647700</xdr:colOff>
      <xdr:row>36</xdr:row>
      <xdr:rowOff>95794</xdr:rowOff>
    </xdr:to>
    <xdr:cxnSp macro="">
      <xdr:nvCxnSpPr>
        <xdr:cNvPr id="386" name="直線コネクタ 385"/>
        <xdr:cNvCxnSpPr/>
      </xdr:nvCxnSpPr>
      <xdr:spPr>
        <a:xfrm>
          <a:off x="16929100" y="6267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41</xdr:row>
      <xdr:rowOff>100330</xdr:rowOff>
    </xdr:from>
    <xdr:to>
      <xdr:col>24</xdr:col>
      <xdr:colOff>558800</xdr:colOff>
      <xdr:row>41</xdr:row>
      <xdr:rowOff>162378</xdr:rowOff>
    </xdr:to>
    <xdr:cxnSp macro="">
      <xdr:nvCxnSpPr>
        <xdr:cNvPr id="387" name="直線コネクタ 386"/>
        <xdr:cNvCxnSpPr/>
      </xdr:nvCxnSpPr>
      <xdr:spPr>
        <a:xfrm flipV="1">
          <a:off x="16179800" y="7129780"/>
          <a:ext cx="8382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92727</xdr:rowOff>
    </xdr:from>
    <xdr:ext cx="762000" cy="259045"/>
    <xdr:sp macro="" textlink="">
      <xdr:nvSpPr>
        <xdr:cNvPr id="388" name="公債費負担の状況平均値テキスト"/>
        <xdr:cNvSpPr txBox="1"/>
      </xdr:nvSpPr>
      <xdr:spPr>
        <a:xfrm>
          <a:off x="17106900" y="677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7.5</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76200</xdr:rowOff>
    </xdr:from>
    <xdr:to>
      <xdr:col>24</xdr:col>
      <xdr:colOff>609600</xdr:colOff>
      <xdr:row>41</xdr:row>
      <xdr:rowOff>6350</xdr:rowOff>
    </xdr:to>
    <xdr:sp macro="" textlink="">
      <xdr:nvSpPr>
        <xdr:cNvPr id="389" name="フローチャート : 判断 388"/>
        <xdr:cNvSpPr/>
      </xdr:nvSpPr>
      <xdr:spPr>
        <a:xfrm>
          <a:off x="169672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41</xdr:row>
      <xdr:rowOff>162378</xdr:rowOff>
    </xdr:from>
    <xdr:to>
      <xdr:col>23</xdr:col>
      <xdr:colOff>406400</xdr:colOff>
      <xdr:row>42</xdr:row>
      <xdr:rowOff>87449</xdr:rowOff>
    </xdr:to>
    <xdr:cxnSp macro="">
      <xdr:nvCxnSpPr>
        <xdr:cNvPr id="390" name="直線コネクタ 389"/>
        <xdr:cNvCxnSpPr/>
      </xdr:nvCxnSpPr>
      <xdr:spPr>
        <a:xfrm flipV="1">
          <a:off x="15290800" y="7191828"/>
          <a:ext cx="8890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96883</xdr:rowOff>
    </xdr:from>
    <xdr:to>
      <xdr:col>23</xdr:col>
      <xdr:colOff>457200</xdr:colOff>
      <xdr:row>41</xdr:row>
      <xdr:rowOff>27033</xdr:rowOff>
    </xdr:to>
    <xdr:sp macro="" textlink="">
      <xdr:nvSpPr>
        <xdr:cNvPr id="391" name="フローチャート : 判断 390"/>
        <xdr:cNvSpPr/>
      </xdr:nvSpPr>
      <xdr:spPr>
        <a:xfrm>
          <a:off x="16129000" y="6954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37210</xdr:rowOff>
    </xdr:from>
    <xdr:ext cx="736600" cy="259045"/>
    <xdr:sp macro="" textlink="">
      <xdr:nvSpPr>
        <xdr:cNvPr id="392" name="テキスト ボックス 391"/>
        <xdr:cNvSpPr txBox="1"/>
      </xdr:nvSpPr>
      <xdr:spPr>
        <a:xfrm>
          <a:off x="15798800" y="6723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twoCellAnchor>
    <xdr:from>
      <xdr:col>21</xdr:col>
      <xdr:colOff>0</xdr:colOff>
      <xdr:row>42</xdr:row>
      <xdr:rowOff>87449</xdr:rowOff>
    </xdr:from>
    <xdr:to>
      <xdr:col>22</xdr:col>
      <xdr:colOff>203200</xdr:colOff>
      <xdr:row>42</xdr:row>
      <xdr:rowOff>163285</xdr:rowOff>
    </xdr:to>
    <xdr:cxnSp macro="">
      <xdr:nvCxnSpPr>
        <xdr:cNvPr id="393" name="直線コネクタ 392"/>
        <xdr:cNvCxnSpPr/>
      </xdr:nvCxnSpPr>
      <xdr:spPr>
        <a:xfrm flipV="1">
          <a:off x="14401800" y="7288349"/>
          <a:ext cx="889000" cy="75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165826</xdr:rowOff>
    </xdr:from>
    <xdr:to>
      <xdr:col>22</xdr:col>
      <xdr:colOff>254000</xdr:colOff>
      <xdr:row>41</xdr:row>
      <xdr:rowOff>95976</xdr:rowOff>
    </xdr:to>
    <xdr:sp macro="" textlink="">
      <xdr:nvSpPr>
        <xdr:cNvPr id="394" name="フローチャート : 判断 393"/>
        <xdr:cNvSpPr/>
      </xdr:nvSpPr>
      <xdr:spPr>
        <a:xfrm>
          <a:off x="15240000" y="702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106153</xdr:rowOff>
    </xdr:from>
    <xdr:ext cx="762000" cy="259045"/>
    <xdr:sp macro="" textlink="">
      <xdr:nvSpPr>
        <xdr:cNvPr id="395" name="テキスト ボックス 394"/>
        <xdr:cNvSpPr txBox="1"/>
      </xdr:nvSpPr>
      <xdr:spPr>
        <a:xfrm>
          <a:off x="14909800" y="6792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a:t>
          </a:r>
          <a:endParaRPr kumimoji="1" lang="ja-JP" altLang="en-US" sz="1000" b="1">
            <a:solidFill>
              <a:srgbClr val="000080"/>
            </a:solidFill>
            <a:latin typeface="ＭＳ Ｐゴシック"/>
          </a:endParaRPr>
        </a:p>
      </xdr:txBody>
    </xdr:sp>
    <xdr:clientData/>
  </xdr:oneCellAnchor>
  <xdr:twoCellAnchor>
    <xdr:from>
      <xdr:col>19</xdr:col>
      <xdr:colOff>482600</xdr:colOff>
      <xdr:row>42</xdr:row>
      <xdr:rowOff>163285</xdr:rowOff>
    </xdr:from>
    <xdr:to>
      <xdr:col>21</xdr:col>
      <xdr:colOff>0</xdr:colOff>
      <xdr:row>43</xdr:row>
      <xdr:rowOff>40096</xdr:rowOff>
    </xdr:to>
    <xdr:cxnSp macro="">
      <xdr:nvCxnSpPr>
        <xdr:cNvPr id="396" name="直線コネクタ 395"/>
        <xdr:cNvCxnSpPr/>
      </xdr:nvCxnSpPr>
      <xdr:spPr>
        <a:xfrm flipV="1">
          <a:off x="13512800" y="7364185"/>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49530</xdr:rowOff>
    </xdr:from>
    <xdr:to>
      <xdr:col>21</xdr:col>
      <xdr:colOff>50800</xdr:colOff>
      <xdr:row>41</xdr:row>
      <xdr:rowOff>151130</xdr:rowOff>
    </xdr:to>
    <xdr:sp macro="" textlink="">
      <xdr:nvSpPr>
        <xdr:cNvPr id="397" name="フローチャート : 判断 396"/>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161307</xdr:rowOff>
    </xdr:from>
    <xdr:ext cx="762000" cy="259045"/>
    <xdr:sp macro="" textlink="">
      <xdr:nvSpPr>
        <xdr:cNvPr id="398" name="テキスト ボックス 397"/>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97790</xdr:rowOff>
    </xdr:from>
    <xdr:to>
      <xdr:col>19</xdr:col>
      <xdr:colOff>533400</xdr:colOff>
      <xdr:row>42</xdr:row>
      <xdr:rowOff>27940</xdr:rowOff>
    </xdr:to>
    <xdr:sp macro="" textlink="">
      <xdr:nvSpPr>
        <xdr:cNvPr id="399" name="フローチャート : 判断 398"/>
        <xdr:cNvSpPr/>
      </xdr:nvSpPr>
      <xdr:spPr>
        <a:xfrm>
          <a:off x="13462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38117</xdr:rowOff>
    </xdr:from>
    <xdr:ext cx="762000" cy="259045"/>
    <xdr:sp macro="" textlink="">
      <xdr:nvSpPr>
        <xdr:cNvPr id="400" name="テキスト ボックス 399"/>
        <xdr:cNvSpPr txBox="1"/>
      </xdr:nvSpPr>
      <xdr:spPr>
        <a:xfrm>
          <a:off x="13131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401" name="テキスト ボックス 40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402" name="テキスト ボックス 40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403" name="テキスト ボックス 40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4" name="テキスト ボックス 40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5" name="テキスト ボックス 40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41</xdr:row>
      <xdr:rowOff>49530</xdr:rowOff>
    </xdr:from>
    <xdr:to>
      <xdr:col>24</xdr:col>
      <xdr:colOff>609600</xdr:colOff>
      <xdr:row>41</xdr:row>
      <xdr:rowOff>151130</xdr:rowOff>
    </xdr:to>
    <xdr:sp macro="" textlink="">
      <xdr:nvSpPr>
        <xdr:cNvPr id="406" name="円/楕円 405"/>
        <xdr:cNvSpPr/>
      </xdr:nvSpPr>
      <xdr:spPr>
        <a:xfrm>
          <a:off x="169672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41</xdr:row>
      <xdr:rowOff>21607</xdr:rowOff>
    </xdr:from>
    <xdr:ext cx="762000" cy="259045"/>
    <xdr:sp macro="" textlink="">
      <xdr:nvSpPr>
        <xdr:cNvPr id="407" name="公債費負担の状況該当値テキスト"/>
        <xdr:cNvSpPr txBox="1"/>
      </xdr:nvSpPr>
      <xdr:spPr>
        <a:xfrm>
          <a:off x="17106900" y="705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9.6</a:t>
          </a:r>
          <a:endParaRPr kumimoji="1" lang="ja-JP" altLang="en-US" sz="1000" b="1">
            <a:solidFill>
              <a:srgbClr val="FF0000"/>
            </a:solidFill>
            <a:latin typeface="ＭＳ Ｐゴシック"/>
          </a:endParaRPr>
        </a:p>
      </xdr:txBody>
    </xdr:sp>
    <xdr:clientData/>
  </xdr:oneCellAnchor>
  <xdr:twoCellAnchor>
    <xdr:from>
      <xdr:col>23</xdr:col>
      <xdr:colOff>355600</xdr:colOff>
      <xdr:row>41</xdr:row>
      <xdr:rowOff>111578</xdr:rowOff>
    </xdr:from>
    <xdr:to>
      <xdr:col>23</xdr:col>
      <xdr:colOff>457200</xdr:colOff>
      <xdr:row>42</xdr:row>
      <xdr:rowOff>41728</xdr:rowOff>
    </xdr:to>
    <xdr:sp macro="" textlink="">
      <xdr:nvSpPr>
        <xdr:cNvPr id="408" name="円/楕円 407"/>
        <xdr:cNvSpPr/>
      </xdr:nvSpPr>
      <xdr:spPr>
        <a:xfrm>
          <a:off x="16129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26505</xdr:rowOff>
    </xdr:from>
    <xdr:ext cx="736600" cy="259045"/>
    <xdr:sp macro="" textlink="">
      <xdr:nvSpPr>
        <xdr:cNvPr id="409" name="テキスト ボックス 408"/>
        <xdr:cNvSpPr txBox="1"/>
      </xdr:nvSpPr>
      <xdr:spPr>
        <a:xfrm>
          <a:off x="15798800" y="722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a:t>
          </a:r>
          <a:endParaRPr kumimoji="1" lang="ja-JP" altLang="en-US" sz="1000" b="1">
            <a:solidFill>
              <a:srgbClr val="FF0000"/>
            </a:solidFill>
            <a:latin typeface="ＭＳ Ｐゴシック"/>
          </a:endParaRPr>
        </a:p>
      </xdr:txBody>
    </xdr:sp>
    <xdr:clientData/>
  </xdr:oneCellAnchor>
  <xdr:twoCellAnchor>
    <xdr:from>
      <xdr:col>22</xdr:col>
      <xdr:colOff>152400</xdr:colOff>
      <xdr:row>42</xdr:row>
      <xdr:rowOff>36649</xdr:rowOff>
    </xdr:from>
    <xdr:to>
      <xdr:col>22</xdr:col>
      <xdr:colOff>254000</xdr:colOff>
      <xdr:row>42</xdr:row>
      <xdr:rowOff>138249</xdr:rowOff>
    </xdr:to>
    <xdr:sp macro="" textlink="">
      <xdr:nvSpPr>
        <xdr:cNvPr id="410" name="円/楕円 409"/>
        <xdr:cNvSpPr/>
      </xdr:nvSpPr>
      <xdr:spPr>
        <a:xfrm>
          <a:off x="15240000" y="723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123026</xdr:rowOff>
    </xdr:from>
    <xdr:ext cx="762000" cy="259045"/>
    <xdr:sp macro="" textlink="">
      <xdr:nvSpPr>
        <xdr:cNvPr id="411" name="テキスト ボックス 410"/>
        <xdr:cNvSpPr txBox="1"/>
      </xdr:nvSpPr>
      <xdr:spPr>
        <a:xfrm>
          <a:off x="14909800" y="732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a:t>
          </a:r>
          <a:endParaRPr kumimoji="1" lang="ja-JP" altLang="en-US" sz="1000" b="1">
            <a:solidFill>
              <a:srgbClr val="FF0000"/>
            </a:solidFill>
            <a:latin typeface="ＭＳ Ｐゴシック"/>
          </a:endParaRPr>
        </a:p>
      </xdr:txBody>
    </xdr:sp>
    <xdr:clientData/>
  </xdr:oneCellAnchor>
  <xdr:twoCellAnchor>
    <xdr:from>
      <xdr:col>20</xdr:col>
      <xdr:colOff>635000</xdr:colOff>
      <xdr:row>42</xdr:row>
      <xdr:rowOff>112485</xdr:rowOff>
    </xdr:from>
    <xdr:to>
      <xdr:col>21</xdr:col>
      <xdr:colOff>50800</xdr:colOff>
      <xdr:row>43</xdr:row>
      <xdr:rowOff>42635</xdr:rowOff>
    </xdr:to>
    <xdr:sp macro="" textlink="">
      <xdr:nvSpPr>
        <xdr:cNvPr id="412" name="円/楕円 411"/>
        <xdr:cNvSpPr/>
      </xdr:nvSpPr>
      <xdr:spPr>
        <a:xfrm>
          <a:off x="14351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43</xdr:row>
      <xdr:rowOff>27412</xdr:rowOff>
    </xdr:from>
    <xdr:ext cx="762000" cy="259045"/>
    <xdr:sp macro="" textlink="">
      <xdr:nvSpPr>
        <xdr:cNvPr id="413" name="テキスト ボックス 412"/>
        <xdr:cNvSpPr txBox="1"/>
      </xdr:nvSpPr>
      <xdr:spPr>
        <a:xfrm>
          <a:off x="14020800" y="739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13.0</a:t>
          </a:r>
          <a:endParaRPr kumimoji="1" lang="ja-JP" altLang="en-US" sz="1000" b="1">
            <a:solidFill>
              <a:srgbClr val="FF0000"/>
            </a:solidFill>
            <a:latin typeface="ＭＳ Ｐゴシック"/>
          </a:endParaRPr>
        </a:p>
      </xdr:txBody>
    </xdr:sp>
    <xdr:clientData/>
  </xdr:oneCellAnchor>
  <xdr:twoCellAnchor>
    <xdr:from>
      <xdr:col>19</xdr:col>
      <xdr:colOff>431800</xdr:colOff>
      <xdr:row>42</xdr:row>
      <xdr:rowOff>160746</xdr:rowOff>
    </xdr:from>
    <xdr:to>
      <xdr:col>19</xdr:col>
      <xdr:colOff>533400</xdr:colOff>
      <xdr:row>43</xdr:row>
      <xdr:rowOff>90896</xdr:rowOff>
    </xdr:to>
    <xdr:sp macro="" textlink="">
      <xdr:nvSpPr>
        <xdr:cNvPr id="414" name="円/楕円 413"/>
        <xdr:cNvSpPr/>
      </xdr:nvSpPr>
      <xdr:spPr>
        <a:xfrm>
          <a:off x="13462000" y="736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43</xdr:row>
      <xdr:rowOff>75673</xdr:rowOff>
    </xdr:from>
    <xdr:ext cx="762000" cy="259045"/>
    <xdr:sp macro="" textlink="">
      <xdr:nvSpPr>
        <xdr:cNvPr id="415" name="テキスト ボックス 414"/>
        <xdr:cNvSpPr txBox="1"/>
      </xdr:nvSpPr>
      <xdr:spPr>
        <a:xfrm>
          <a:off x="13131800" y="7448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6" name="正方形/長方形 41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7" name="テキスト ボックス 41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8" name="テキスト ボックス 41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[63.0%]</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9" name="正方形/長方形 41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20" name="正方形/長方形 41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65/93</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21" name="正方形/長方形 42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22" name="正方形/長方形 42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23" name="正方形/長方形 42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4" name="正方形/長方形 42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5" name="正方形/長方形 42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6" name="正方形/長方形 42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7" name="正方形/長方形 42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8" name="テキスト ボックス 42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ea"/>
              <a:ea typeface="+mn-ea"/>
              <a:cs typeface="+mn-cs"/>
            </a:rPr>
            <a:t>　財政調整基金や公共施設等整備基金、ふるさと応援基金の積立による充当可能基金の増や、</a:t>
          </a:r>
          <a:r>
            <a:rPr kumimoji="1" lang="ja-JP" altLang="ja-JP" sz="1300">
              <a:solidFill>
                <a:schemeClr val="dk1"/>
              </a:solidFill>
              <a:effectLst/>
              <a:latin typeface="+mn-ea"/>
              <a:ea typeface="+mn-ea"/>
              <a:cs typeface="+mn-cs"/>
            </a:rPr>
            <a:t>充当可能特定歳入の増</a:t>
          </a:r>
          <a:r>
            <a:rPr kumimoji="1" lang="ja-JP" altLang="en-US" sz="1300">
              <a:solidFill>
                <a:schemeClr val="dk1"/>
              </a:solidFill>
              <a:effectLst/>
              <a:latin typeface="+mn-ea"/>
              <a:ea typeface="+mn-ea"/>
              <a:cs typeface="+mn-cs"/>
            </a:rPr>
            <a:t>に加えて、地方債現在高の減などにより</a:t>
          </a:r>
          <a:r>
            <a:rPr kumimoji="1" lang="ja-JP" altLang="ja-JP" sz="1300">
              <a:solidFill>
                <a:schemeClr val="dk1"/>
              </a:solidFill>
              <a:effectLst/>
              <a:latin typeface="+mn-ea"/>
              <a:ea typeface="+mn-ea"/>
              <a:cs typeface="+mn-cs"/>
            </a:rPr>
            <a:t>将来負担額</a:t>
          </a:r>
          <a:r>
            <a:rPr kumimoji="1" lang="ja-JP" altLang="en-US" sz="1300">
              <a:solidFill>
                <a:schemeClr val="dk1"/>
              </a:solidFill>
              <a:effectLst/>
              <a:latin typeface="+mn-ea"/>
              <a:ea typeface="+mn-ea"/>
              <a:cs typeface="+mn-cs"/>
            </a:rPr>
            <a:t>が減少したことから</a:t>
          </a:r>
          <a:r>
            <a:rPr kumimoji="1" lang="ja-JP" altLang="ja-JP" sz="1300">
              <a:solidFill>
                <a:schemeClr val="dk1"/>
              </a:solidFill>
              <a:effectLst/>
              <a:latin typeface="+mn-ea"/>
              <a:ea typeface="+mn-ea"/>
              <a:cs typeface="+mn-cs"/>
            </a:rPr>
            <a:t>、前年より</a:t>
          </a:r>
          <a:r>
            <a:rPr kumimoji="1" lang="en-US" altLang="ja-JP" sz="1300">
              <a:solidFill>
                <a:schemeClr val="dk1"/>
              </a:solidFill>
              <a:effectLst/>
              <a:latin typeface="+mn-ea"/>
              <a:ea typeface="+mn-ea"/>
              <a:cs typeface="+mn-cs"/>
            </a:rPr>
            <a:t>19.5</a:t>
          </a:r>
          <a:r>
            <a:rPr kumimoji="1" lang="ja-JP" altLang="ja-JP" sz="1300">
              <a:solidFill>
                <a:schemeClr val="dk1"/>
              </a:solidFill>
              <a:effectLst/>
              <a:latin typeface="+mn-ea"/>
              <a:ea typeface="+mn-ea"/>
              <a:cs typeface="+mn-cs"/>
            </a:rPr>
            <a:t>ポイント減少した。今後の新規建設事業については、抑制・重点化を図り、更なる財政の健全化に努める。</a:t>
          </a:r>
          <a:endParaRPr lang="ja-JP" altLang="ja-JP" sz="1300">
            <a:effectLst/>
            <a:latin typeface="+mn-ea"/>
            <a:ea typeface="+mn-ea"/>
          </a:endParaRPr>
        </a:p>
      </xdr:txBody>
    </xdr:sp>
    <xdr:clientData/>
  </xdr:twoCellAnchor>
  <xdr:oneCellAnchor>
    <xdr:from>
      <xdr:col>18</xdr:col>
      <xdr:colOff>444500</xdr:colOff>
      <xdr:row>10</xdr:row>
      <xdr:rowOff>63500</xdr:rowOff>
    </xdr:from>
    <xdr:ext cx="298543" cy="225703"/>
    <xdr:sp macro="" textlink="">
      <xdr:nvSpPr>
        <xdr:cNvPr id="429" name="テキスト ボックス 42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30" name="直線コネクタ 42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31" name="テキスト ボックス 43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32" name="直線コネクタ 431"/>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33" name="テキスト ボックス 432"/>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34" name="直線コネクタ 433"/>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35" name="テキスト ボックス 434"/>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36" name="直線コネクタ 435"/>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37" name="テキスト ボックス 436"/>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38" name="直線コネクタ 437"/>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39" name="テキスト ボックス 438"/>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40" name="直線コネクタ 439"/>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41" name="テキスト ボックス 440"/>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42" name="直線コネクタ 44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4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22</xdr:row>
      <xdr:rowOff>162390</xdr:rowOff>
    </xdr:to>
    <xdr:cxnSp macro="">
      <xdr:nvCxnSpPr>
        <xdr:cNvPr id="444" name="直線コネクタ 443"/>
        <xdr:cNvCxnSpPr/>
      </xdr:nvCxnSpPr>
      <xdr:spPr>
        <a:xfrm flipV="1">
          <a:off x="17018000" y="2370667"/>
          <a:ext cx="0" cy="1563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134467</xdr:rowOff>
    </xdr:from>
    <xdr:ext cx="762000" cy="259045"/>
    <xdr:sp macro="" textlink="">
      <xdr:nvSpPr>
        <xdr:cNvPr id="445" name="将来負担の状況最小値テキスト"/>
        <xdr:cNvSpPr txBox="1"/>
      </xdr:nvSpPr>
      <xdr:spPr>
        <a:xfrm>
          <a:off x="17106900" y="3906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194.4</a:t>
          </a:r>
          <a:endParaRPr kumimoji="1" lang="ja-JP" altLang="en-US" sz="1000" b="1">
            <a:latin typeface="ＭＳ Ｐゴシック"/>
          </a:endParaRPr>
        </a:p>
      </xdr:txBody>
    </xdr:sp>
    <xdr:clientData/>
  </xdr:oneCellAnchor>
  <xdr:twoCellAnchor>
    <xdr:from>
      <xdr:col>24</xdr:col>
      <xdr:colOff>469900</xdr:colOff>
      <xdr:row>22</xdr:row>
      <xdr:rowOff>162390</xdr:rowOff>
    </xdr:from>
    <xdr:to>
      <xdr:col>24</xdr:col>
      <xdr:colOff>647700</xdr:colOff>
      <xdr:row>22</xdr:row>
      <xdr:rowOff>162390</xdr:rowOff>
    </xdr:to>
    <xdr:cxnSp macro="">
      <xdr:nvCxnSpPr>
        <xdr:cNvPr id="446" name="直線コネクタ 445"/>
        <xdr:cNvCxnSpPr/>
      </xdr:nvCxnSpPr>
      <xdr:spPr>
        <a:xfrm>
          <a:off x="16929100" y="3934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56744</xdr:rowOff>
    </xdr:from>
    <xdr:ext cx="762000" cy="259045"/>
    <xdr:sp macro="" textlink="">
      <xdr:nvSpPr>
        <xdr:cNvPr id="447"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48" name="直線コネクタ 447"/>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16</xdr:row>
      <xdr:rowOff>134197</xdr:rowOff>
    </xdr:from>
    <xdr:to>
      <xdr:col>24</xdr:col>
      <xdr:colOff>558800</xdr:colOff>
      <xdr:row>17</xdr:row>
      <xdr:rowOff>119592</xdr:rowOff>
    </xdr:to>
    <xdr:cxnSp macro="">
      <xdr:nvCxnSpPr>
        <xdr:cNvPr id="449" name="直線コネクタ 448"/>
        <xdr:cNvCxnSpPr/>
      </xdr:nvCxnSpPr>
      <xdr:spPr>
        <a:xfrm flipV="1">
          <a:off x="16179800" y="2877397"/>
          <a:ext cx="8382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30878</xdr:rowOff>
    </xdr:from>
    <xdr:ext cx="762000" cy="259045"/>
    <xdr:sp macro="" textlink="">
      <xdr:nvSpPr>
        <xdr:cNvPr id="450" name="将来負担の状況平均値テキスト"/>
        <xdr:cNvSpPr txBox="1"/>
      </xdr:nvSpPr>
      <xdr:spPr>
        <a:xfrm>
          <a:off x="17106900" y="24311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33.1</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14351</xdr:rowOff>
    </xdr:from>
    <xdr:to>
      <xdr:col>24</xdr:col>
      <xdr:colOff>609600</xdr:colOff>
      <xdr:row>15</xdr:row>
      <xdr:rowOff>115951</xdr:rowOff>
    </xdr:to>
    <xdr:sp macro="" textlink="">
      <xdr:nvSpPr>
        <xdr:cNvPr id="451" name="フローチャート : 判断 450"/>
        <xdr:cNvSpPr/>
      </xdr:nvSpPr>
      <xdr:spPr>
        <a:xfrm>
          <a:off x="16967200" y="258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17</xdr:row>
      <xdr:rowOff>119592</xdr:rowOff>
    </xdr:from>
    <xdr:to>
      <xdr:col>23</xdr:col>
      <xdr:colOff>406400</xdr:colOff>
      <xdr:row>18</xdr:row>
      <xdr:rowOff>66379</xdr:rowOff>
    </xdr:to>
    <xdr:cxnSp macro="">
      <xdr:nvCxnSpPr>
        <xdr:cNvPr id="452" name="直線コネクタ 451"/>
        <xdr:cNvCxnSpPr/>
      </xdr:nvCxnSpPr>
      <xdr:spPr>
        <a:xfrm flipV="1">
          <a:off x="15290800" y="3034242"/>
          <a:ext cx="889000" cy="11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48133</xdr:rowOff>
    </xdr:from>
    <xdr:to>
      <xdr:col>23</xdr:col>
      <xdr:colOff>457200</xdr:colOff>
      <xdr:row>15</xdr:row>
      <xdr:rowOff>149733</xdr:rowOff>
    </xdr:to>
    <xdr:sp macro="" textlink="">
      <xdr:nvSpPr>
        <xdr:cNvPr id="453" name="フローチャート : 判断 452"/>
        <xdr:cNvSpPr/>
      </xdr:nvSpPr>
      <xdr:spPr>
        <a:xfrm>
          <a:off x="16129000" y="2619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159910</xdr:rowOff>
    </xdr:from>
    <xdr:ext cx="736600" cy="259045"/>
    <xdr:sp macro="" textlink="">
      <xdr:nvSpPr>
        <xdr:cNvPr id="454" name="テキスト ボックス 453"/>
        <xdr:cNvSpPr txBox="1"/>
      </xdr:nvSpPr>
      <xdr:spPr>
        <a:xfrm>
          <a:off x="15798800" y="2388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37.3</a:t>
          </a:r>
          <a:endParaRPr kumimoji="1" lang="ja-JP" altLang="en-US" sz="1000" b="1">
            <a:solidFill>
              <a:srgbClr val="000080"/>
            </a:solidFill>
            <a:latin typeface="ＭＳ Ｐゴシック"/>
          </a:endParaRPr>
        </a:p>
      </xdr:txBody>
    </xdr:sp>
    <xdr:clientData/>
  </xdr:oneCellAnchor>
  <xdr:twoCellAnchor>
    <xdr:from>
      <xdr:col>21</xdr:col>
      <xdr:colOff>0</xdr:colOff>
      <xdr:row>17</xdr:row>
      <xdr:rowOff>171069</xdr:rowOff>
    </xdr:from>
    <xdr:to>
      <xdr:col>22</xdr:col>
      <xdr:colOff>203200</xdr:colOff>
      <xdr:row>18</xdr:row>
      <xdr:rowOff>66379</xdr:rowOff>
    </xdr:to>
    <xdr:cxnSp macro="">
      <xdr:nvCxnSpPr>
        <xdr:cNvPr id="455" name="直線コネクタ 454"/>
        <xdr:cNvCxnSpPr/>
      </xdr:nvCxnSpPr>
      <xdr:spPr>
        <a:xfrm>
          <a:off x="14401800" y="3085719"/>
          <a:ext cx="889000" cy="66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15</xdr:row>
      <xdr:rowOff>117306</xdr:rowOff>
    </xdr:from>
    <xdr:to>
      <xdr:col>22</xdr:col>
      <xdr:colOff>254000</xdr:colOff>
      <xdr:row>16</xdr:row>
      <xdr:rowOff>47456</xdr:rowOff>
    </xdr:to>
    <xdr:sp macro="" textlink="">
      <xdr:nvSpPr>
        <xdr:cNvPr id="456" name="フローチャート : 判断 455"/>
        <xdr:cNvSpPr/>
      </xdr:nvSpPr>
      <xdr:spPr>
        <a:xfrm>
          <a:off x="15240000" y="268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14</xdr:row>
      <xdr:rowOff>57633</xdr:rowOff>
    </xdr:from>
    <xdr:ext cx="762000" cy="259045"/>
    <xdr:sp macro="" textlink="">
      <xdr:nvSpPr>
        <xdr:cNvPr id="457" name="テキスト ボックス 456"/>
        <xdr:cNvSpPr txBox="1"/>
      </xdr:nvSpPr>
      <xdr:spPr>
        <a:xfrm>
          <a:off x="14909800" y="245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45.9</a:t>
          </a:r>
          <a:endParaRPr kumimoji="1" lang="ja-JP" altLang="en-US" sz="1000" b="1">
            <a:solidFill>
              <a:srgbClr val="000080"/>
            </a:solidFill>
            <a:latin typeface="ＭＳ Ｐゴシック"/>
          </a:endParaRPr>
        </a:p>
      </xdr:txBody>
    </xdr:sp>
    <xdr:clientData/>
  </xdr:oneCellAnchor>
  <xdr:twoCellAnchor>
    <xdr:from>
      <xdr:col>19</xdr:col>
      <xdr:colOff>482600</xdr:colOff>
      <xdr:row>17</xdr:row>
      <xdr:rowOff>171069</xdr:rowOff>
    </xdr:from>
    <xdr:to>
      <xdr:col>21</xdr:col>
      <xdr:colOff>0</xdr:colOff>
      <xdr:row>18</xdr:row>
      <xdr:rowOff>15706</xdr:rowOff>
    </xdr:to>
    <xdr:cxnSp macro="">
      <xdr:nvCxnSpPr>
        <xdr:cNvPr id="458" name="直線コネクタ 457"/>
        <xdr:cNvCxnSpPr/>
      </xdr:nvCxnSpPr>
      <xdr:spPr>
        <a:xfrm flipV="1">
          <a:off x="13512800" y="3085719"/>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152696</xdr:rowOff>
    </xdr:from>
    <xdr:to>
      <xdr:col>21</xdr:col>
      <xdr:colOff>50800</xdr:colOff>
      <xdr:row>16</xdr:row>
      <xdr:rowOff>82846</xdr:rowOff>
    </xdr:to>
    <xdr:sp macro="" textlink="">
      <xdr:nvSpPr>
        <xdr:cNvPr id="459" name="フローチャート : 判断 458"/>
        <xdr:cNvSpPr/>
      </xdr:nvSpPr>
      <xdr:spPr>
        <a:xfrm>
          <a:off x="14351000" y="2724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93023</xdr:rowOff>
    </xdr:from>
    <xdr:ext cx="762000" cy="259045"/>
    <xdr:sp macro="" textlink="">
      <xdr:nvSpPr>
        <xdr:cNvPr id="460" name="テキスト ボックス 459"/>
        <xdr:cNvSpPr txBox="1"/>
      </xdr:nvSpPr>
      <xdr:spPr>
        <a:xfrm>
          <a:off x="14020800" y="2493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50.3</a:t>
          </a:r>
          <a:endParaRPr kumimoji="1" lang="ja-JP" altLang="en-US" sz="1000" b="1">
            <a:solidFill>
              <a:srgbClr val="000080"/>
            </a:solidFill>
            <a:latin typeface="ＭＳ Ｐゴシック"/>
          </a:endParaRPr>
        </a:p>
      </xdr:txBody>
    </xdr:sp>
    <xdr:clientData/>
  </xdr:oneCellAnchor>
  <xdr:twoCellAnchor>
    <xdr:from>
      <xdr:col>19</xdr:col>
      <xdr:colOff>431800</xdr:colOff>
      <xdr:row>16</xdr:row>
      <xdr:rowOff>44789</xdr:rowOff>
    </xdr:from>
    <xdr:to>
      <xdr:col>19</xdr:col>
      <xdr:colOff>533400</xdr:colOff>
      <xdr:row>16</xdr:row>
      <xdr:rowOff>146389</xdr:rowOff>
    </xdr:to>
    <xdr:sp macro="" textlink="">
      <xdr:nvSpPr>
        <xdr:cNvPr id="461" name="フローチャート : 判断 460"/>
        <xdr:cNvSpPr/>
      </xdr:nvSpPr>
      <xdr:spPr>
        <a:xfrm>
          <a:off x="13462000" y="2787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156566</xdr:rowOff>
    </xdr:from>
    <xdr:ext cx="762000" cy="259045"/>
    <xdr:sp macro="" textlink="">
      <xdr:nvSpPr>
        <xdr:cNvPr id="462" name="テキスト ボックス 461"/>
        <xdr:cNvSpPr txBox="1"/>
      </xdr:nvSpPr>
      <xdr:spPr>
        <a:xfrm>
          <a:off x="13131800" y="2556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58.2</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63" name="テキスト ボックス 46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64" name="テキスト ボックス 46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5" name="テキスト ボックス 46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6" name="テキスト ボックス 46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7" name="テキスト ボックス 46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16</xdr:row>
      <xdr:rowOff>83397</xdr:rowOff>
    </xdr:from>
    <xdr:to>
      <xdr:col>24</xdr:col>
      <xdr:colOff>609600</xdr:colOff>
      <xdr:row>17</xdr:row>
      <xdr:rowOff>13547</xdr:rowOff>
    </xdr:to>
    <xdr:sp macro="" textlink="">
      <xdr:nvSpPr>
        <xdr:cNvPr id="468" name="円/楕円 467"/>
        <xdr:cNvSpPr/>
      </xdr:nvSpPr>
      <xdr:spPr>
        <a:xfrm>
          <a:off x="16967200" y="282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16</xdr:row>
      <xdr:rowOff>55474</xdr:rowOff>
    </xdr:from>
    <xdr:ext cx="762000" cy="259045"/>
    <xdr:sp macro="" textlink="">
      <xdr:nvSpPr>
        <xdr:cNvPr id="469" name="将来負担の状況該当値テキスト"/>
        <xdr:cNvSpPr txBox="1"/>
      </xdr:nvSpPr>
      <xdr:spPr>
        <a:xfrm>
          <a:off x="17106900" y="2798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63.0</a:t>
          </a:r>
          <a:endParaRPr kumimoji="1" lang="ja-JP" altLang="en-US" sz="1000" b="1">
            <a:solidFill>
              <a:srgbClr val="FF0000"/>
            </a:solidFill>
            <a:latin typeface="ＭＳ Ｐゴシック"/>
          </a:endParaRPr>
        </a:p>
      </xdr:txBody>
    </xdr:sp>
    <xdr:clientData/>
  </xdr:oneCellAnchor>
  <xdr:twoCellAnchor>
    <xdr:from>
      <xdr:col>23</xdr:col>
      <xdr:colOff>355600</xdr:colOff>
      <xdr:row>17</xdr:row>
      <xdr:rowOff>68792</xdr:rowOff>
    </xdr:from>
    <xdr:to>
      <xdr:col>23</xdr:col>
      <xdr:colOff>457200</xdr:colOff>
      <xdr:row>17</xdr:row>
      <xdr:rowOff>170392</xdr:rowOff>
    </xdr:to>
    <xdr:sp macro="" textlink="">
      <xdr:nvSpPr>
        <xdr:cNvPr id="470" name="円/楕円 469"/>
        <xdr:cNvSpPr/>
      </xdr:nvSpPr>
      <xdr:spPr>
        <a:xfrm>
          <a:off x="16129000" y="298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17</xdr:row>
      <xdr:rowOff>155169</xdr:rowOff>
    </xdr:from>
    <xdr:ext cx="736600" cy="259045"/>
    <xdr:sp macro="" textlink="">
      <xdr:nvSpPr>
        <xdr:cNvPr id="471" name="テキスト ボックス 470"/>
        <xdr:cNvSpPr txBox="1"/>
      </xdr:nvSpPr>
      <xdr:spPr>
        <a:xfrm>
          <a:off x="15798800" y="30698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82.5</a:t>
          </a:r>
          <a:endParaRPr kumimoji="1" lang="ja-JP" altLang="en-US" sz="1000" b="1">
            <a:solidFill>
              <a:srgbClr val="FF0000"/>
            </a:solidFill>
            <a:latin typeface="ＭＳ Ｐゴシック"/>
          </a:endParaRPr>
        </a:p>
      </xdr:txBody>
    </xdr:sp>
    <xdr:clientData/>
  </xdr:oneCellAnchor>
  <xdr:twoCellAnchor>
    <xdr:from>
      <xdr:col>22</xdr:col>
      <xdr:colOff>152400</xdr:colOff>
      <xdr:row>18</xdr:row>
      <xdr:rowOff>15579</xdr:rowOff>
    </xdr:from>
    <xdr:to>
      <xdr:col>22</xdr:col>
      <xdr:colOff>254000</xdr:colOff>
      <xdr:row>18</xdr:row>
      <xdr:rowOff>117179</xdr:rowOff>
    </xdr:to>
    <xdr:sp macro="" textlink="">
      <xdr:nvSpPr>
        <xdr:cNvPr id="472" name="円/楕円 471"/>
        <xdr:cNvSpPr/>
      </xdr:nvSpPr>
      <xdr:spPr>
        <a:xfrm>
          <a:off x="15240000" y="310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18</xdr:row>
      <xdr:rowOff>101956</xdr:rowOff>
    </xdr:from>
    <xdr:ext cx="762000" cy="259045"/>
    <xdr:sp macro="" textlink="">
      <xdr:nvSpPr>
        <xdr:cNvPr id="473" name="テキスト ボックス 472"/>
        <xdr:cNvSpPr txBox="1"/>
      </xdr:nvSpPr>
      <xdr:spPr>
        <a:xfrm>
          <a:off x="14909800" y="318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97.2</a:t>
          </a:r>
          <a:endParaRPr kumimoji="1" lang="ja-JP" altLang="en-US" sz="1000" b="1">
            <a:solidFill>
              <a:srgbClr val="FF0000"/>
            </a:solidFill>
            <a:latin typeface="ＭＳ Ｐゴシック"/>
          </a:endParaRPr>
        </a:p>
      </xdr:txBody>
    </xdr:sp>
    <xdr:clientData/>
  </xdr:oneCellAnchor>
  <xdr:twoCellAnchor>
    <xdr:from>
      <xdr:col>20</xdr:col>
      <xdr:colOff>635000</xdr:colOff>
      <xdr:row>17</xdr:row>
      <xdr:rowOff>120269</xdr:rowOff>
    </xdr:from>
    <xdr:to>
      <xdr:col>21</xdr:col>
      <xdr:colOff>50800</xdr:colOff>
      <xdr:row>18</xdr:row>
      <xdr:rowOff>50419</xdr:rowOff>
    </xdr:to>
    <xdr:sp macro="" textlink="">
      <xdr:nvSpPr>
        <xdr:cNvPr id="474" name="円/楕円 473"/>
        <xdr:cNvSpPr/>
      </xdr:nvSpPr>
      <xdr:spPr>
        <a:xfrm>
          <a:off x="14351000" y="3034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18</xdr:row>
      <xdr:rowOff>35196</xdr:rowOff>
    </xdr:from>
    <xdr:ext cx="762000" cy="259045"/>
    <xdr:sp macro="" textlink="">
      <xdr:nvSpPr>
        <xdr:cNvPr id="475" name="テキスト ボックス 474"/>
        <xdr:cNvSpPr txBox="1"/>
      </xdr:nvSpPr>
      <xdr:spPr>
        <a:xfrm>
          <a:off x="14020800" y="3121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88.9</a:t>
          </a:r>
          <a:endParaRPr kumimoji="1" lang="ja-JP" altLang="en-US" sz="1000" b="1">
            <a:solidFill>
              <a:srgbClr val="FF0000"/>
            </a:solidFill>
            <a:latin typeface="ＭＳ Ｐゴシック"/>
          </a:endParaRPr>
        </a:p>
      </xdr:txBody>
    </xdr:sp>
    <xdr:clientData/>
  </xdr:oneCellAnchor>
  <xdr:twoCellAnchor>
    <xdr:from>
      <xdr:col>19</xdr:col>
      <xdr:colOff>431800</xdr:colOff>
      <xdr:row>17</xdr:row>
      <xdr:rowOff>136356</xdr:rowOff>
    </xdr:from>
    <xdr:to>
      <xdr:col>19</xdr:col>
      <xdr:colOff>533400</xdr:colOff>
      <xdr:row>18</xdr:row>
      <xdr:rowOff>66506</xdr:rowOff>
    </xdr:to>
    <xdr:sp macro="" textlink="">
      <xdr:nvSpPr>
        <xdr:cNvPr id="476" name="円/楕円 475"/>
        <xdr:cNvSpPr/>
      </xdr:nvSpPr>
      <xdr:spPr>
        <a:xfrm>
          <a:off x="13462000" y="3051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18</xdr:row>
      <xdr:rowOff>51283</xdr:rowOff>
    </xdr:from>
    <xdr:ext cx="762000" cy="259045"/>
    <xdr:sp macro="" textlink="">
      <xdr:nvSpPr>
        <xdr:cNvPr id="477" name="テキスト ボックス 476"/>
        <xdr:cNvSpPr txBox="1"/>
      </xdr:nvSpPr>
      <xdr:spPr>
        <a:xfrm>
          <a:off x="13131800" y="3137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90.9</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山形県米沢市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82,843
82,268
548.51
40,295,230
38,776,178
1,415,611
19,891,014
34,857,173</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63.0</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10/93</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類似団体内平均と比較して低い水準となっている要因としては、ごみ処理業務や消防業務を一部事務組合で行っていることが挙げられる。</a:t>
          </a:r>
          <a:endParaRPr lang="ja-JP" altLang="ja-JP" sz="1400">
            <a:effectLst/>
          </a:endParaRPr>
        </a:p>
        <a:p>
          <a:r>
            <a:rPr kumimoji="1" lang="ja-JP" altLang="ja-JP" sz="1100">
              <a:solidFill>
                <a:schemeClr val="dk1"/>
              </a:solidFill>
              <a:effectLst/>
              <a:latin typeface="+mn-lt"/>
              <a:ea typeface="+mn-ea"/>
              <a:cs typeface="+mn-cs"/>
            </a:rPr>
            <a:t>　今年度は</a:t>
          </a:r>
          <a:r>
            <a:rPr kumimoji="1" lang="ja-JP" altLang="en-US" sz="1100">
              <a:solidFill>
                <a:schemeClr val="dk1"/>
              </a:solidFill>
              <a:effectLst/>
              <a:latin typeface="+mn-lt"/>
              <a:ea typeface="+mn-ea"/>
              <a:cs typeface="+mn-cs"/>
            </a:rPr>
            <a:t>、特別職の退職者数の減少などの一方、給与改定による基本給の増などにより</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sz="14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85090</xdr:rowOff>
    </xdr:from>
    <xdr:to>
      <xdr:col>7</xdr:col>
      <xdr:colOff>15875</xdr:colOff>
      <xdr:row>41</xdr:row>
      <xdr:rowOff>146050</xdr:rowOff>
    </xdr:to>
    <xdr:cxnSp macro="">
      <xdr:nvCxnSpPr>
        <xdr:cNvPr id="61" name="直線コネクタ 60"/>
        <xdr:cNvCxnSpPr/>
      </xdr:nvCxnSpPr>
      <xdr:spPr>
        <a:xfrm flipV="1">
          <a:off x="4826000" y="574294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118127</xdr:rowOff>
    </xdr:from>
    <xdr:ext cx="762000" cy="259045"/>
    <xdr:sp macro="" textlink="">
      <xdr:nvSpPr>
        <xdr:cNvPr id="62" name="人件費最小値テキスト"/>
        <xdr:cNvSpPr txBox="1"/>
      </xdr:nvSpPr>
      <xdr:spPr>
        <a:xfrm>
          <a:off x="4914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35.0</a:t>
          </a:r>
          <a:endParaRPr kumimoji="1" lang="ja-JP" altLang="en-US" sz="1000" b="1">
            <a:latin typeface="ＭＳ Ｐゴシック"/>
          </a:endParaRPr>
        </a:p>
      </xdr:txBody>
    </xdr:sp>
    <xdr:clientData/>
  </xdr:oneCellAnchor>
  <xdr:twoCellAnchor>
    <xdr:from>
      <xdr:col>6</xdr:col>
      <xdr:colOff>612775</xdr:colOff>
      <xdr:row>41</xdr:row>
      <xdr:rowOff>146050</xdr:rowOff>
    </xdr:from>
    <xdr:to>
      <xdr:col>7</xdr:col>
      <xdr:colOff>104775</xdr:colOff>
      <xdr:row>41</xdr:row>
      <xdr:rowOff>146050</xdr:rowOff>
    </xdr:to>
    <xdr:cxnSp macro="">
      <xdr:nvCxnSpPr>
        <xdr:cNvPr id="63" name="直線コネクタ 62"/>
        <xdr:cNvCxnSpPr/>
      </xdr:nvCxnSpPr>
      <xdr:spPr>
        <a:xfrm>
          <a:off x="4737100" y="717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17</xdr:rowOff>
    </xdr:from>
    <xdr:ext cx="762000" cy="259045"/>
    <xdr:sp macro="" textlink="">
      <xdr:nvSpPr>
        <xdr:cNvPr id="64" name="人件費最大値テキスト"/>
        <xdr:cNvSpPr txBox="1"/>
      </xdr:nvSpPr>
      <xdr:spPr>
        <a:xfrm>
          <a:off x="4914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16.2</a:t>
          </a:r>
          <a:endParaRPr kumimoji="1" lang="ja-JP" altLang="en-US" sz="1000" b="1">
            <a:latin typeface="ＭＳ Ｐゴシック"/>
          </a:endParaRPr>
        </a:p>
      </xdr:txBody>
    </xdr:sp>
    <xdr:clientData/>
  </xdr:oneCellAnchor>
  <xdr:twoCellAnchor>
    <xdr:from>
      <xdr:col>6</xdr:col>
      <xdr:colOff>612775</xdr:colOff>
      <xdr:row>33</xdr:row>
      <xdr:rowOff>85090</xdr:rowOff>
    </xdr:from>
    <xdr:to>
      <xdr:col>7</xdr:col>
      <xdr:colOff>104775</xdr:colOff>
      <xdr:row>33</xdr:row>
      <xdr:rowOff>85090</xdr:rowOff>
    </xdr:to>
    <xdr:cxnSp macro="">
      <xdr:nvCxnSpPr>
        <xdr:cNvPr id="65" name="直線コネクタ 64"/>
        <xdr:cNvCxnSpPr/>
      </xdr:nvCxnSpPr>
      <xdr:spPr>
        <a:xfrm>
          <a:off x="4737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34</xdr:row>
      <xdr:rowOff>58420</xdr:rowOff>
    </xdr:from>
    <xdr:to>
      <xdr:col>7</xdr:col>
      <xdr:colOff>15875</xdr:colOff>
      <xdr:row>34</xdr:row>
      <xdr:rowOff>104140</xdr:rowOff>
    </xdr:to>
    <xdr:cxnSp macro="">
      <xdr:nvCxnSpPr>
        <xdr:cNvPr id="66" name="直線コネクタ 65"/>
        <xdr:cNvCxnSpPr/>
      </xdr:nvCxnSpPr>
      <xdr:spPr>
        <a:xfrm>
          <a:off x="3987800" y="58877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10177</xdr:rowOff>
    </xdr:from>
    <xdr:ext cx="762000" cy="259045"/>
    <xdr:sp macro="" textlink="">
      <xdr:nvSpPr>
        <xdr:cNvPr id="67" name="人件費平均値テキスト"/>
        <xdr:cNvSpPr txBox="1"/>
      </xdr:nvSpPr>
      <xdr:spPr>
        <a:xfrm>
          <a:off x="4914900" y="618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23.0</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38100</xdr:rowOff>
    </xdr:from>
    <xdr:to>
      <xdr:col>7</xdr:col>
      <xdr:colOff>66675</xdr:colOff>
      <xdr:row>36</xdr:row>
      <xdr:rowOff>139700</xdr:rowOff>
    </xdr:to>
    <xdr:sp macro="" textlink="">
      <xdr:nvSpPr>
        <xdr:cNvPr id="68" name="フローチャート : 判断 67"/>
        <xdr:cNvSpPr/>
      </xdr:nvSpPr>
      <xdr:spPr>
        <a:xfrm>
          <a:off x="47752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34</xdr:row>
      <xdr:rowOff>58420</xdr:rowOff>
    </xdr:from>
    <xdr:to>
      <xdr:col>5</xdr:col>
      <xdr:colOff>549275</xdr:colOff>
      <xdr:row>35</xdr:row>
      <xdr:rowOff>31750</xdr:rowOff>
    </xdr:to>
    <xdr:cxnSp macro="">
      <xdr:nvCxnSpPr>
        <xdr:cNvPr id="69" name="直線コネクタ 68"/>
        <xdr:cNvCxnSpPr/>
      </xdr:nvCxnSpPr>
      <xdr:spPr>
        <a:xfrm flipV="1">
          <a:off x="3098800" y="588772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15240</xdr:rowOff>
    </xdr:from>
    <xdr:to>
      <xdr:col>5</xdr:col>
      <xdr:colOff>600075</xdr:colOff>
      <xdr:row>36</xdr:row>
      <xdr:rowOff>116840</xdr:rowOff>
    </xdr:to>
    <xdr:sp macro="" textlink="">
      <xdr:nvSpPr>
        <xdr:cNvPr id="70" name="フローチャート : 判断 69"/>
        <xdr:cNvSpPr/>
      </xdr:nvSpPr>
      <xdr:spPr>
        <a:xfrm>
          <a:off x="3937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36</xdr:row>
      <xdr:rowOff>101617</xdr:rowOff>
    </xdr:from>
    <xdr:ext cx="736600" cy="259045"/>
    <xdr:sp macro="" textlink="">
      <xdr:nvSpPr>
        <xdr:cNvPr id="71" name="テキスト ボックス 70"/>
        <xdr:cNvSpPr txBox="1"/>
      </xdr:nvSpPr>
      <xdr:spPr>
        <a:xfrm>
          <a:off x="3606800" y="6273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22.7</a:t>
          </a:r>
          <a:endParaRPr kumimoji="1" lang="ja-JP" altLang="en-US" sz="1000" b="1">
            <a:solidFill>
              <a:srgbClr val="000080"/>
            </a:solidFill>
            <a:latin typeface="ＭＳ Ｐゴシック"/>
          </a:endParaRPr>
        </a:p>
      </xdr:txBody>
    </xdr:sp>
    <xdr:clientData/>
  </xdr:oneCellAnchor>
  <xdr:twoCellAnchor>
    <xdr:from>
      <xdr:col>3</xdr:col>
      <xdr:colOff>142875</xdr:colOff>
      <xdr:row>34</xdr:row>
      <xdr:rowOff>111760</xdr:rowOff>
    </xdr:from>
    <xdr:to>
      <xdr:col>4</xdr:col>
      <xdr:colOff>346075</xdr:colOff>
      <xdr:row>35</xdr:row>
      <xdr:rowOff>31750</xdr:rowOff>
    </xdr:to>
    <xdr:cxnSp macro="">
      <xdr:nvCxnSpPr>
        <xdr:cNvPr id="72" name="直線コネクタ 71"/>
        <xdr:cNvCxnSpPr/>
      </xdr:nvCxnSpPr>
      <xdr:spPr>
        <a:xfrm>
          <a:off x="2209800" y="59410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129540</xdr:rowOff>
    </xdr:from>
    <xdr:to>
      <xdr:col>4</xdr:col>
      <xdr:colOff>396875</xdr:colOff>
      <xdr:row>37</xdr:row>
      <xdr:rowOff>59690</xdr:rowOff>
    </xdr:to>
    <xdr:sp macro="" textlink="">
      <xdr:nvSpPr>
        <xdr:cNvPr id="73" name="フローチャート : 判断 72"/>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44467</xdr:rowOff>
    </xdr:from>
    <xdr:ext cx="762000" cy="259045"/>
    <xdr:sp macro="" textlink="">
      <xdr:nvSpPr>
        <xdr:cNvPr id="74" name="テキスト ボックス 73"/>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24.2</a:t>
          </a:r>
          <a:endParaRPr kumimoji="1" lang="ja-JP" altLang="en-US" sz="1000" b="1">
            <a:solidFill>
              <a:srgbClr val="000080"/>
            </a:solidFill>
            <a:latin typeface="ＭＳ Ｐゴシック"/>
          </a:endParaRPr>
        </a:p>
      </xdr:txBody>
    </xdr:sp>
    <xdr:clientData/>
  </xdr:oneCellAnchor>
  <xdr:twoCellAnchor>
    <xdr:from>
      <xdr:col>1</xdr:col>
      <xdr:colOff>625475</xdr:colOff>
      <xdr:row>34</xdr:row>
      <xdr:rowOff>111760</xdr:rowOff>
    </xdr:from>
    <xdr:to>
      <xdr:col>3</xdr:col>
      <xdr:colOff>142875</xdr:colOff>
      <xdr:row>35</xdr:row>
      <xdr:rowOff>8890</xdr:rowOff>
    </xdr:to>
    <xdr:cxnSp macro="">
      <xdr:nvCxnSpPr>
        <xdr:cNvPr id="75" name="直線コネクタ 74"/>
        <xdr:cNvCxnSpPr/>
      </xdr:nvCxnSpPr>
      <xdr:spPr>
        <a:xfrm flipV="1">
          <a:off x="1320800" y="59410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121920</xdr:rowOff>
    </xdr:from>
    <xdr:to>
      <xdr:col>3</xdr:col>
      <xdr:colOff>193675</xdr:colOff>
      <xdr:row>37</xdr:row>
      <xdr:rowOff>52070</xdr:rowOff>
    </xdr:to>
    <xdr:sp macro="" textlink="">
      <xdr:nvSpPr>
        <xdr:cNvPr id="76" name="フローチャート : 判断 75"/>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36847</xdr:rowOff>
    </xdr:from>
    <xdr:ext cx="762000" cy="259045"/>
    <xdr:sp macro="" textlink="">
      <xdr:nvSpPr>
        <xdr:cNvPr id="77" name="テキスト ボックス 76"/>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19050</xdr:rowOff>
    </xdr:from>
    <xdr:to>
      <xdr:col>1</xdr:col>
      <xdr:colOff>676275</xdr:colOff>
      <xdr:row>37</xdr:row>
      <xdr:rowOff>120650</xdr:rowOff>
    </xdr:to>
    <xdr:sp macro="" textlink="">
      <xdr:nvSpPr>
        <xdr:cNvPr id="78" name="フローチャート : 判断 77"/>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105427</xdr:rowOff>
    </xdr:from>
    <xdr:ext cx="762000" cy="259045"/>
    <xdr:sp macro="" textlink="">
      <xdr:nvSpPr>
        <xdr:cNvPr id="79" name="テキスト ボックス 78"/>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25.0</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34</xdr:row>
      <xdr:rowOff>53340</xdr:rowOff>
    </xdr:from>
    <xdr:to>
      <xdr:col>7</xdr:col>
      <xdr:colOff>66675</xdr:colOff>
      <xdr:row>34</xdr:row>
      <xdr:rowOff>154940</xdr:rowOff>
    </xdr:to>
    <xdr:sp macro="" textlink="">
      <xdr:nvSpPr>
        <xdr:cNvPr id="85" name="円/楕円 84"/>
        <xdr:cNvSpPr/>
      </xdr:nvSpPr>
      <xdr:spPr>
        <a:xfrm>
          <a:off x="47752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33</xdr:row>
      <xdr:rowOff>69867</xdr:rowOff>
    </xdr:from>
    <xdr:ext cx="762000" cy="259045"/>
    <xdr:sp macro="" textlink="">
      <xdr:nvSpPr>
        <xdr:cNvPr id="86" name="人件費該当値テキスト"/>
        <xdr:cNvSpPr txBox="1"/>
      </xdr:nvSpPr>
      <xdr:spPr>
        <a:xfrm>
          <a:off x="4914900" y="572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18.7</a:t>
          </a:r>
          <a:endParaRPr kumimoji="1" lang="ja-JP" altLang="en-US" sz="1000" b="1">
            <a:solidFill>
              <a:srgbClr val="FF0000"/>
            </a:solidFill>
            <a:latin typeface="ＭＳ Ｐゴシック"/>
          </a:endParaRPr>
        </a:p>
      </xdr:txBody>
    </xdr:sp>
    <xdr:clientData/>
  </xdr:oneCellAnchor>
  <xdr:twoCellAnchor>
    <xdr:from>
      <xdr:col>5</xdr:col>
      <xdr:colOff>498475</xdr:colOff>
      <xdr:row>34</xdr:row>
      <xdr:rowOff>7620</xdr:rowOff>
    </xdr:from>
    <xdr:to>
      <xdr:col>5</xdr:col>
      <xdr:colOff>600075</xdr:colOff>
      <xdr:row>34</xdr:row>
      <xdr:rowOff>109220</xdr:rowOff>
    </xdr:to>
    <xdr:sp macro="" textlink="">
      <xdr:nvSpPr>
        <xdr:cNvPr id="87" name="円/楕円 86"/>
        <xdr:cNvSpPr/>
      </xdr:nvSpPr>
      <xdr:spPr>
        <a:xfrm>
          <a:off x="39370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32</xdr:row>
      <xdr:rowOff>119397</xdr:rowOff>
    </xdr:from>
    <xdr:ext cx="736600" cy="259045"/>
    <xdr:sp macro="" textlink="">
      <xdr:nvSpPr>
        <xdr:cNvPr id="88" name="テキスト ボックス 87"/>
        <xdr:cNvSpPr txBox="1"/>
      </xdr:nvSpPr>
      <xdr:spPr>
        <a:xfrm>
          <a:off x="3606800" y="5605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18.1</a:t>
          </a:r>
          <a:endParaRPr kumimoji="1" lang="ja-JP" altLang="en-US" sz="1000" b="1">
            <a:solidFill>
              <a:srgbClr val="FF0000"/>
            </a:solidFill>
            <a:latin typeface="ＭＳ Ｐゴシック"/>
          </a:endParaRPr>
        </a:p>
      </xdr:txBody>
    </xdr:sp>
    <xdr:clientData/>
  </xdr:oneCellAnchor>
  <xdr:twoCellAnchor>
    <xdr:from>
      <xdr:col>4</xdr:col>
      <xdr:colOff>295275</xdr:colOff>
      <xdr:row>34</xdr:row>
      <xdr:rowOff>152400</xdr:rowOff>
    </xdr:from>
    <xdr:to>
      <xdr:col>4</xdr:col>
      <xdr:colOff>396875</xdr:colOff>
      <xdr:row>35</xdr:row>
      <xdr:rowOff>82550</xdr:rowOff>
    </xdr:to>
    <xdr:sp macro="" textlink="">
      <xdr:nvSpPr>
        <xdr:cNvPr id="89" name="円/楕円 88"/>
        <xdr:cNvSpPr/>
      </xdr:nvSpPr>
      <xdr:spPr>
        <a:xfrm>
          <a:off x="3048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33</xdr:row>
      <xdr:rowOff>92727</xdr:rowOff>
    </xdr:from>
    <xdr:ext cx="762000" cy="259045"/>
    <xdr:sp macro="" textlink="">
      <xdr:nvSpPr>
        <xdr:cNvPr id="90" name="テキスト ボックス 89"/>
        <xdr:cNvSpPr txBox="1"/>
      </xdr:nvSpPr>
      <xdr:spPr>
        <a:xfrm>
          <a:off x="2717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20.0</a:t>
          </a:r>
          <a:endParaRPr kumimoji="1" lang="ja-JP" altLang="en-US" sz="1000" b="1">
            <a:solidFill>
              <a:srgbClr val="FF0000"/>
            </a:solidFill>
            <a:latin typeface="ＭＳ Ｐゴシック"/>
          </a:endParaRPr>
        </a:p>
      </xdr:txBody>
    </xdr:sp>
    <xdr:clientData/>
  </xdr:oneCellAnchor>
  <xdr:twoCellAnchor>
    <xdr:from>
      <xdr:col>3</xdr:col>
      <xdr:colOff>92075</xdr:colOff>
      <xdr:row>34</xdr:row>
      <xdr:rowOff>60960</xdr:rowOff>
    </xdr:from>
    <xdr:to>
      <xdr:col>3</xdr:col>
      <xdr:colOff>193675</xdr:colOff>
      <xdr:row>34</xdr:row>
      <xdr:rowOff>162560</xdr:rowOff>
    </xdr:to>
    <xdr:sp macro="" textlink="">
      <xdr:nvSpPr>
        <xdr:cNvPr id="91" name="円/楕円 90"/>
        <xdr:cNvSpPr/>
      </xdr:nvSpPr>
      <xdr:spPr>
        <a:xfrm>
          <a:off x="21590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33</xdr:row>
      <xdr:rowOff>1287</xdr:rowOff>
    </xdr:from>
    <xdr:ext cx="762000" cy="259045"/>
    <xdr:sp macro="" textlink="">
      <xdr:nvSpPr>
        <xdr:cNvPr id="92" name="テキスト ボックス 91"/>
        <xdr:cNvSpPr txBox="1"/>
      </xdr:nvSpPr>
      <xdr:spPr>
        <a:xfrm>
          <a:off x="1828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18.8</a:t>
          </a:r>
          <a:endParaRPr kumimoji="1" lang="ja-JP" altLang="en-US" sz="1000" b="1">
            <a:solidFill>
              <a:srgbClr val="FF0000"/>
            </a:solidFill>
            <a:latin typeface="ＭＳ Ｐゴシック"/>
          </a:endParaRPr>
        </a:p>
      </xdr:txBody>
    </xdr:sp>
    <xdr:clientData/>
  </xdr:oneCellAnchor>
  <xdr:twoCellAnchor>
    <xdr:from>
      <xdr:col>1</xdr:col>
      <xdr:colOff>574675</xdr:colOff>
      <xdr:row>34</xdr:row>
      <xdr:rowOff>129540</xdr:rowOff>
    </xdr:from>
    <xdr:to>
      <xdr:col>1</xdr:col>
      <xdr:colOff>676275</xdr:colOff>
      <xdr:row>35</xdr:row>
      <xdr:rowOff>59690</xdr:rowOff>
    </xdr:to>
    <xdr:sp macro="" textlink="">
      <xdr:nvSpPr>
        <xdr:cNvPr id="93" name="円/楕円 92"/>
        <xdr:cNvSpPr/>
      </xdr:nvSpPr>
      <xdr:spPr>
        <a:xfrm>
          <a:off x="12700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33</xdr:row>
      <xdr:rowOff>69867</xdr:rowOff>
    </xdr:from>
    <xdr:ext cx="762000" cy="259045"/>
    <xdr:sp macro="" textlink="">
      <xdr:nvSpPr>
        <xdr:cNvPr id="94" name="テキスト ボックス 93"/>
        <xdr:cNvSpPr txBox="1"/>
      </xdr:nvSpPr>
      <xdr:spPr>
        <a:xfrm>
          <a:off x="939800" y="572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19.7</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7/93</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内部管理経費の徹底した抑制などにより、類似団体内平均を下回る水準を維持している。今後も徹底した歳出の抑制を行い、経費の圧縮に努める。</a:t>
          </a:r>
          <a:endParaRPr lang="ja-JP" altLang="ja-JP" sz="1400">
            <a:effectLst/>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14</xdr:row>
      <xdr:rowOff>43180</xdr:rowOff>
    </xdr:from>
    <xdr:to>
      <xdr:col>24</xdr:col>
      <xdr:colOff>31750</xdr:colOff>
      <xdr:row>22</xdr:row>
      <xdr:rowOff>66040</xdr:rowOff>
    </xdr:to>
    <xdr:cxnSp macro="">
      <xdr:nvCxnSpPr>
        <xdr:cNvPr id="122" name="直線コネクタ 121"/>
        <xdr:cNvCxnSpPr/>
      </xdr:nvCxnSpPr>
      <xdr:spPr>
        <a:xfrm flipV="1">
          <a:off x="16510000" y="244348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22</xdr:row>
      <xdr:rowOff>38117</xdr:rowOff>
    </xdr:from>
    <xdr:ext cx="762000" cy="259045"/>
    <xdr:sp macro="" textlink="">
      <xdr:nvSpPr>
        <xdr:cNvPr id="123" name="物件費最小値テキスト"/>
        <xdr:cNvSpPr txBox="1"/>
      </xdr:nvSpPr>
      <xdr:spPr>
        <a:xfrm>
          <a:off x="16598900" y="381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26.2</a:t>
          </a:r>
          <a:endParaRPr kumimoji="1" lang="ja-JP" altLang="en-US" sz="1000" b="1">
            <a:latin typeface="ＭＳ Ｐゴシック"/>
          </a:endParaRPr>
        </a:p>
      </xdr:txBody>
    </xdr:sp>
    <xdr:clientData/>
  </xdr:oneCellAnchor>
  <xdr:twoCellAnchor>
    <xdr:from>
      <xdr:col>23</xdr:col>
      <xdr:colOff>628650</xdr:colOff>
      <xdr:row>22</xdr:row>
      <xdr:rowOff>66040</xdr:rowOff>
    </xdr:from>
    <xdr:to>
      <xdr:col>24</xdr:col>
      <xdr:colOff>120650</xdr:colOff>
      <xdr:row>22</xdr:row>
      <xdr:rowOff>66040</xdr:rowOff>
    </xdr:to>
    <xdr:cxnSp macro="">
      <xdr:nvCxnSpPr>
        <xdr:cNvPr id="124" name="直線コネクタ 123"/>
        <xdr:cNvCxnSpPr/>
      </xdr:nvCxnSpPr>
      <xdr:spPr>
        <a:xfrm>
          <a:off x="16421100" y="3837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129557</xdr:rowOff>
    </xdr:from>
    <xdr:ext cx="762000" cy="259045"/>
    <xdr:sp macro="" textlink="">
      <xdr:nvSpPr>
        <xdr:cNvPr id="125" name="物件費最大値テキスト"/>
        <xdr:cNvSpPr txBox="1"/>
      </xdr:nvSpPr>
      <xdr:spPr>
        <a:xfrm>
          <a:off x="16598900" y="2186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a:t>
          </a:r>
          <a:endParaRPr kumimoji="1" lang="ja-JP" altLang="en-US" sz="1000" b="1">
            <a:latin typeface="ＭＳ Ｐゴシック"/>
          </a:endParaRPr>
        </a:p>
      </xdr:txBody>
    </xdr:sp>
    <xdr:clientData/>
  </xdr:oneCellAnchor>
  <xdr:twoCellAnchor>
    <xdr:from>
      <xdr:col>23</xdr:col>
      <xdr:colOff>628650</xdr:colOff>
      <xdr:row>14</xdr:row>
      <xdr:rowOff>43180</xdr:rowOff>
    </xdr:from>
    <xdr:to>
      <xdr:col>24</xdr:col>
      <xdr:colOff>120650</xdr:colOff>
      <xdr:row>14</xdr:row>
      <xdr:rowOff>43180</xdr:rowOff>
    </xdr:to>
    <xdr:cxnSp macro="">
      <xdr:nvCxnSpPr>
        <xdr:cNvPr id="126" name="直線コネクタ 125"/>
        <xdr:cNvCxnSpPr/>
      </xdr:nvCxnSpPr>
      <xdr:spPr>
        <a:xfrm>
          <a:off x="16421100" y="2443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16</xdr:row>
      <xdr:rowOff>5080</xdr:rowOff>
    </xdr:from>
    <xdr:to>
      <xdr:col>24</xdr:col>
      <xdr:colOff>31750</xdr:colOff>
      <xdr:row>16</xdr:row>
      <xdr:rowOff>5080</xdr:rowOff>
    </xdr:to>
    <xdr:cxnSp macro="">
      <xdr:nvCxnSpPr>
        <xdr:cNvPr id="127" name="直線コネクタ 126"/>
        <xdr:cNvCxnSpPr/>
      </xdr:nvCxnSpPr>
      <xdr:spPr>
        <a:xfrm>
          <a:off x="15671800" y="27482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17</xdr:row>
      <xdr:rowOff>59707</xdr:rowOff>
    </xdr:from>
    <xdr:ext cx="762000" cy="259045"/>
    <xdr:sp macro="" textlink="">
      <xdr:nvSpPr>
        <xdr:cNvPr id="128" name="物件費平均値テキスト"/>
        <xdr:cNvSpPr txBox="1"/>
      </xdr:nvSpPr>
      <xdr:spPr>
        <a:xfrm>
          <a:off x="16598900" y="2974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15.9</a:t>
          </a:r>
          <a:endParaRPr kumimoji="1" lang="ja-JP" altLang="en-US" sz="1000" b="1">
            <a:solidFill>
              <a:srgbClr val="000080"/>
            </a:solidFill>
            <a:latin typeface="ＭＳ Ｐゴシック"/>
          </a:endParaRPr>
        </a:p>
      </xdr:txBody>
    </xdr:sp>
    <xdr:clientData/>
  </xdr:oneCellAnchor>
  <xdr:twoCellAnchor>
    <xdr:from>
      <xdr:col>23</xdr:col>
      <xdr:colOff>666750</xdr:colOff>
      <xdr:row>17</xdr:row>
      <xdr:rowOff>87630</xdr:rowOff>
    </xdr:from>
    <xdr:to>
      <xdr:col>24</xdr:col>
      <xdr:colOff>82550</xdr:colOff>
      <xdr:row>18</xdr:row>
      <xdr:rowOff>17780</xdr:rowOff>
    </xdr:to>
    <xdr:sp macro="" textlink="">
      <xdr:nvSpPr>
        <xdr:cNvPr id="129" name="フローチャート : 判断 128"/>
        <xdr:cNvSpPr/>
      </xdr:nvSpPr>
      <xdr:spPr>
        <a:xfrm>
          <a:off x="164592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16</xdr:row>
      <xdr:rowOff>5080</xdr:rowOff>
    </xdr:from>
    <xdr:to>
      <xdr:col>22</xdr:col>
      <xdr:colOff>565150</xdr:colOff>
      <xdr:row>16</xdr:row>
      <xdr:rowOff>119380</xdr:rowOff>
    </xdr:to>
    <xdr:cxnSp macro="">
      <xdr:nvCxnSpPr>
        <xdr:cNvPr id="130" name="直線コネクタ 129"/>
        <xdr:cNvCxnSpPr/>
      </xdr:nvCxnSpPr>
      <xdr:spPr>
        <a:xfrm flipV="1">
          <a:off x="14782800" y="27482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17</xdr:row>
      <xdr:rowOff>49530</xdr:rowOff>
    </xdr:from>
    <xdr:to>
      <xdr:col>22</xdr:col>
      <xdr:colOff>615950</xdr:colOff>
      <xdr:row>17</xdr:row>
      <xdr:rowOff>151130</xdr:rowOff>
    </xdr:to>
    <xdr:sp macro="" textlink="">
      <xdr:nvSpPr>
        <xdr:cNvPr id="131" name="フローチャート : 判断 130"/>
        <xdr:cNvSpPr/>
      </xdr:nvSpPr>
      <xdr:spPr>
        <a:xfrm>
          <a:off x="15621000" y="296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17</xdr:row>
      <xdr:rowOff>135907</xdr:rowOff>
    </xdr:from>
    <xdr:ext cx="736600" cy="259045"/>
    <xdr:sp macro="" textlink="">
      <xdr:nvSpPr>
        <xdr:cNvPr id="132" name="テキスト ボックス 131"/>
        <xdr:cNvSpPr txBox="1"/>
      </xdr:nvSpPr>
      <xdr:spPr>
        <a:xfrm>
          <a:off x="15290800" y="305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15.4</a:t>
          </a:r>
          <a:endParaRPr kumimoji="1" lang="ja-JP" altLang="en-US" sz="1000" b="1">
            <a:solidFill>
              <a:srgbClr val="000080"/>
            </a:solidFill>
            <a:latin typeface="ＭＳ Ｐゴシック"/>
          </a:endParaRPr>
        </a:p>
      </xdr:txBody>
    </xdr:sp>
    <xdr:clientData/>
  </xdr:oneCellAnchor>
  <xdr:twoCellAnchor>
    <xdr:from>
      <xdr:col>20</xdr:col>
      <xdr:colOff>158750</xdr:colOff>
      <xdr:row>16</xdr:row>
      <xdr:rowOff>50800</xdr:rowOff>
    </xdr:from>
    <xdr:to>
      <xdr:col>21</xdr:col>
      <xdr:colOff>361950</xdr:colOff>
      <xdr:row>16</xdr:row>
      <xdr:rowOff>119380</xdr:rowOff>
    </xdr:to>
    <xdr:cxnSp macro="">
      <xdr:nvCxnSpPr>
        <xdr:cNvPr id="133" name="直線コネクタ 132"/>
        <xdr:cNvCxnSpPr/>
      </xdr:nvCxnSpPr>
      <xdr:spPr>
        <a:xfrm>
          <a:off x="13893800" y="27940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160020</xdr:rowOff>
    </xdr:from>
    <xdr:to>
      <xdr:col>21</xdr:col>
      <xdr:colOff>412750</xdr:colOff>
      <xdr:row>17</xdr:row>
      <xdr:rowOff>90170</xdr:rowOff>
    </xdr:to>
    <xdr:sp macro="" textlink="">
      <xdr:nvSpPr>
        <xdr:cNvPr id="134" name="フローチャート : 判断 133"/>
        <xdr:cNvSpPr/>
      </xdr:nvSpPr>
      <xdr:spPr>
        <a:xfrm>
          <a:off x="14732000" y="290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17</xdr:row>
      <xdr:rowOff>74947</xdr:rowOff>
    </xdr:from>
    <xdr:ext cx="762000" cy="259045"/>
    <xdr:sp macro="" textlink="">
      <xdr:nvSpPr>
        <xdr:cNvPr id="135" name="テキスト ボックス 134"/>
        <xdr:cNvSpPr txBox="1"/>
      </xdr:nvSpPr>
      <xdr:spPr>
        <a:xfrm>
          <a:off x="144018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18</xdr:col>
      <xdr:colOff>641350</xdr:colOff>
      <xdr:row>16</xdr:row>
      <xdr:rowOff>20320</xdr:rowOff>
    </xdr:from>
    <xdr:to>
      <xdr:col>20</xdr:col>
      <xdr:colOff>158750</xdr:colOff>
      <xdr:row>16</xdr:row>
      <xdr:rowOff>50800</xdr:rowOff>
    </xdr:to>
    <xdr:cxnSp macro="">
      <xdr:nvCxnSpPr>
        <xdr:cNvPr id="136" name="直線コネクタ 135"/>
        <xdr:cNvCxnSpPr/>
      </xdr:nvCxnSpPr>
      <xdr:spPr>
        <a:xfrm>
          <a:off x="13004800" y="27635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106680</xdr:rowOff>
    </xdr:from>
    <xdr:to>
      <xdr:col>20</xdr:col>
      <xdr:colOff>209550</xdr:colOff>
      <xdr:row>17</xdr:row>
      <xdr:rowOff>36830</xdr:rowOff>
    </xdr:to>
    <xdr:sp macro="" textlink="">
      <xdr:nvSpPr>
        <xdr:cNvPr id="137" name="フローチャート : 判断 136"/>
        <xdr:cNvSpPr/>
      </xdr:nvSpPr>
      <xdr:spPr>
        <a:xfrm>
          <a:off x="13843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17</xdr:row>
      <xdr:rowOff>21607</xdr:rowOff>
    </xdr:from>
    <xdr:ext cx="762000" cy="259045"/>
    <xdr:sp macro="" textlink="">
      <xdr:nvSpPr>
        <xdr:cNvPr id="138" name="テキスト ボックス 137"/>
        <xdr:cNvSpPr txBox="1"/>
      </xdr:nvSpPr>
      <xdr:spPr>
        <a:xfrm>
          <a:off x="13512800" y="293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twoCellAnchor>
    <xdr:from>
      <xdr:col>18</xdr:col>
      <xdr:colOff>590550</xdr:colOff>
      <xdr:row>16</xdr:row>
      <xdr:rowOff>76200</xdr:rowOff>
    </xdr:from>
    <xdr:to>
      <xdr:col>19</xdr:col>
      <xdr:colOff>6350</xdr:colOff>
      <xdr:row>17</xdr:row>
      <xdr:rowOff>6350</xdr:rowOff>
    </xdr:to>
    <xdr:sp macro="" textlink="">
      <xdr:nvSpPr>
        <xdr:cNvPr id="139" name="フローチャート : 判断 138"/>
        <xdr:cNvSpPr/>
      </xdr:nvSpPr>
      <xdr:spPr>
        <a:xfrm>
          <a:off x="12954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162577</xdr:rowOff>
    </xdr:from>
    <xdr:ext cx="762000" cy="259045"/>
    <xdr:sp macro="" textlink="">
      <xdr:nvSpPr>
        <xdr:cNvPr id="140" name="テキスト ボックス 139"/>
        <xdr:cNvSpPr txBox="1"/>
      </xdr:nvSpPr>
      <xdr:spPr>
        <a:xfrm>
          <a:off x="12623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15</xdr:row>
      <xdr:rowOff>125730</xdr:rowOff>
    </xdr:from>
    <xdr:to>
      <xdr:col>24</xdr:col>
      <xdr:colOff>82550</xdr:colOff>
      <xdr:row>16</xdr:row>
      <xdr:rowOff>55880</xdr:rowOff>
    </xdr:to>
    <xdr:sp macro="" textlink="">
      <xdr:nvSpPr>
        <xdr:cNvPr id="146" name="円/楕円 145"/>
        <xdr:cNvSpPr/>
      </xdr:nvSpPr>
      <xdr:spPr>
        <a:xfrm>
          <a:off x="16459200" y="269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14</xdr:row>
      <xdr:rowOff>142257</xdr:rowOff>
    </xdr:from>
    <xdr:ext cx="762000" cy="259045"/>
    <xdr:sp macro="" textlink="">
      <xdr:nvSpPr>
        <xdr:cNvPr id="147" name="物件費該当値テキスト"/>
        <xdr:cNvSpPr txBox="1"/>
      </xdr:nvSpPr>
      <xdr:spPr>
        <a:xfrm>
          <a:off x="16598900" y="254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11.9</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125730</xdr:rowOff>
    </xdr:from>
    <xdr:to>
      <xdr:col>22</xdr:col>
      <xdr:colOff>615950</xdr:colOff>
      <xdr:row>16</xdr:row>
      <xdr:rowOff>55880</xdr:rowOff>
    </xdr:to>
    <xdr:sp macro="" textlink="">
      <xdr:nvSpPr>
        <xdr:cNvPr id="148" name="円/楕円 147"/>
        <xdr:cNvSpPr/>
      </xdr:nvSpPr>
      <xdr:spPr>
        <a:xfrm>
          <a:off x="15621000" y="269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66057</xdr:rowOff>
    </xdr:from>
    <xdr:ext cx="736600" cy="259045"/>
    <xdr:sp macro="" textlink="">
      <xdr:nvSpPr>
        <xdr:cNvPr id="149" name="テキスト ボックス 148"/>
        <xdr:cNvSpPr txBox="1"/>
      </xdr:nvSpPr>
      <xdr:spPr>
        <a:xfrm>
          <a:off x="15290800" y="2466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a:t>
          </a:r>
          <a:endParaRPr kumimoji="1" lang="ja-JP" altLang="en-US" sz="1000" b="1">
            <a:solidFill>
              <a:srgbClr val="FF0000"/>
            </a:solidFill>
            <a:latin typeface="ＭＳ Ｐゴシック"/>
          </a:endParaRPr>
        </a:p>
      </xdr:txBody>
    </xdr:sp>
    <xdr:clientData/>
  </xdr:oneCellAnchor>
  <xdr:twoCellAnchor>
    <xdr:from>
      <xdr:col>21</xdr:col>
      <xdr:colOff>311150</xdr:colOff>
      <xdr:row>16</xdr:row>
      <xdr:rowOff>68580</xdr:rowOff>
    </xdr:from>
    <xdr:to>
      <xdr:col>21</xdr:col>
      <xdr:colOff>412750</xdr:colOff>
      <xdr:row>16</xdr:row>
      <xdr:rowOff>170180</xdr:rowOff>
    </xdr:to>
    <xdr:sp macro="" textlink="">
      <xdr:nvSpPr>
        <xdr:cNvPr id="150" name="円/楕円 149"/>
        <xdr:cNvSpPr/>
      </xdr:nvSpPr>
      <xdr:spPr>
        <a:xfrm>
          <a:off x="14732000" y="281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8907</xdr:rowOff>
    </xdr:from>
    <xdr:ext cx="762000" cy="259045"/>
    <xdr:sp macro="" textlink="">
      <xdr:nvSpPr>
        <xdr:cNvPr id="151" name="テキスト ボックス 150"/>
        <xdr:cNvSpPr txBox="1"/>
      </xdr:nvSpPr>
      <xdr:spPr>
        <a:xfrm>
          <a:off x="14401800" y="258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20</xdr:col>
      <xdr:colOff>107950</xdr:colOff>
      <xdr:row>16</xdr:row>
      <xdr:rowOff>0</xdr:rowOff>
    </xdr:from>
    <xdr:to>
      <xdr:col>20</xdr:col>
      <xdr:colOff>209550</xdr:colOff>
      <xdr:row>16</xdr:row>
      <xdr:rowOff>101600</xdr:rowOff>
    </xdr:to>
    <xdr:sp macro="" textlink="">
      <xdr:nvSpPr>
        <xdr:cNvPr id="152" name="円/楕円 151"/>
        <xdr:cNvSpPr/>
      </xdr:nvSpPr>
      <xdr:spPr>
        <a:xfrm>
          <a:off x="13843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111777</xdr:rowOff>
    </xdr:from>
    <xdr:ext cx="762000" cy="259045"/>
    <xdr:sp macro="" textlink="">
      <xdr:nvSpPr>
        <xdr:cNvPr id="153" name="テキスト ボックス 152"/>
        <xdr:cNvSpPr txBox="1"/>
      </xdr:nvSpPr>
      <xdr:spPr>
        <a:xfrm>
          <a:off x="13512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a:t>
          </a:r>
          <a:endParaRPr kumimoji="1" lang="ja-JP" altLang="en-US" sz="1000" b="1">
            <a:solidFill>
              <a:srgbClr val="FF0000"/>
            </a:solidFill>
            <a:latin typeface="ＭＳ Ｐゴシック"/>
          </a:endParaRPr>
        </a:p>
      </xdr:txBody>
    </xdr:sp>
    <xdr:clientData/>
  </xdr:oneCellAnchor>
  <xdr:twoCellAnchor>
    <xdr:from>
      <xdr:col>18</xdr:col>
      <xdr:colOff>590550</xdr:colOff>
      <xdr:row>15</xdr:row>
      <xdr:rowOff>140970</xdr:rowOff>
    </xdr:from>
    <xdr:to>
      <xdr:col>19</xdr:col>
      <xdr:colOff>6350</xdr:colOff>
      <xdr:row>16</xdr:row>
      <xdr:rowOff>71120</xdr:rowOff>
    </xdr:to>
    <xdr:sp macro="" textlink="">
      <xdr:nvSpPr>
        <xdr:cNvPr id="154" name="円/楕円 153"/>
        <xdr:cNvSpPr/>
      </xdr:nvSpPr>
      <xdr:spPr>
        <a:xfrm>
          <a:off x="12954000" y="271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81297</xdr:rowOff>
    </xdr:from>
    <xdr:ext cx="762000" cy="259045"/>
    <xdr:sp macro="" textlink="">
      <xdr:nvSpPr>
        <xdr:cNvPr id="155" name="テキスト ボックス 154"/>
        <xdr:cNvSpPr txBox="1"/>
      </xdr:nvSpPr>
      <xdr:spPr>
        <a:xfrm>
          <a:off x="12623800" y="248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12.1</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44/93</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子どものための教育・保育給付費</a:t>
          </a:r>
          <a:r>
            <a:rPr kumimoji="1" lang="ja-JP" altLang="en-US" sz="1100">
              <a:solidFill>
                <a:schemeClr val="dk1"/>
              </a:solidFill>
              <a:effectLst/>
              <a:latin typeface="+mn-lt"/>
              <a:ea typeface="+mn-ea"/>
              <a:cs typeface="+mn-cs"/>
            </a:rPr>
            <a:t>の増などにより、</a:t>
          </a:r>
          <a:r>
            <a:rPr kumimoji="1" lang="en-US" altLang="ja-JP" sz="1100">
              <a:solidFill>
                <a:schemeClr val="dk1"/>
              </a:solidFill>
              <a:effectLst/>
              <a:latin typeface="+mn-lt"/>
              <a:ea typeface="+mn-ea"/>
              <a:cs typeface="+mn-cs"/>
            </a:rPr>
            <a:t>0.6</a:t>
          </a:r>
          <a:r>
            <a:rPr kumimoji="1" lang="ja-JP" altLang="en-US" sz="1100">
              <a:solidFill>
                <a:schemeClr val="dk1"/>
              </a:solidFill>
              <a:effectLst/>
              <a:latin typeface="+mn-lt"/>
              <a:ea typeface="+mn-ea"/>
              <a:cs typeface="+mn-cs"/>
            </a:rPr>
            <a:t>ポイント</a:t>
          </a:r>
          <a:r>
            <a:rPr kumimoji="1" lang="ja-JP" altLang="ja-JP" sz="1100">
              <a:solidFill>
                <a:schemeClr val="dk1"/>
              </a:solidFill>
              <a:effectLst/>
              <a:latin typeface="+mn-lt"/>
              <a:ea typeface="+mn-ea"/>
              <a:cs typeface="+mn-cs"/>
            </a:rPr>
            <a:t>増加したものの</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類似団体内平均とほぼ同水準で推移している。</a:t>
          </a:r>
          <a:endParaRPr lang="ja-JP" altLang="ja-JP" sz="1400">
            <a:effectLst/>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34472</xdr:rowOff>
    </xdr:from>
    <xdr:to>
      <xdr:col>7</xdr:col>
      <xdr:colOff>15875</xdr:colOff>
      <xdr:row>61</xdr:row>
      <xdr:rowOff>91622</xdr:rowOff>
    </xdr:to>
    <xdr:cxnSp macro="">
      <xdr:nvCxnSpPr>
        <xdr:cNvPr id="185" name="直線コネクタ 184"/>
        <xdr:cNvCxnSpPr/>
      </xdr:nvCxnSpPr>
      <xdr:spPr>
        <a:xfrm flipV="1">
          <a:off x="4826000" y="8949872"/>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63699</xdr:rowOff>
    </xdr:from>
    <xdr:ext cx="762000" cy="259045"/>
    <xdr:sp macro="" textlink="">
      <xdr:nvSpPr>
        <xdr:cNvPr id="186" name="扶助費最小値テキスト"/>
        <xdr:cNvSpPr txBox="1"/>
      </xdr:nvSpPr>
      <xdr:spPr>
        <a:xfrm>
          <a:off x="4914900" y="10522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20.0</a:t>
          </a:r>
          <a:endParaRPr kumimoji="1" lang="ja-JP" altLang="en-US" sz="1000" b="1">
            <a:latin typeface="ＭＳ Ｐゴシック"/>
          </a:endParaRPr>
        </a:p>
      </xdr:txBody>
    </xdr:sp>
    <xdr:clientData/>
  </xdr:oneCellAnchor>
  <xdr:twoCellAnchor>
    <xdr:from>
      <xdr:col>6</xdr:col>
      <xdr:colOff>612775</xdr:colOff>
      <xdr:row>61</xdr:row>
      <xdr:rowOff>91622</xdr:rowOff>
    </xdr:from>
    <xdr:to>
      <xdr:col>7</xdr:col>
      <xdr:colOff>104775</xdr:colOff>
      <xdr:row>61</xdr:row>
      <xdr:rowOff>91622</xdr:rowOff>
    </xdr:to>
    <xdr:cxnSp macro="">
      <xdr:nvCxnSpPr>
        <xdr:cNvPr id="187" name="直線コネクタ 186"/>
        <xdr:cNvCxnSpPr/>
      </xdr:nvCxnSpPr>
      <xdr:spPr>
        <a:xfrm>
          <a:off x="4737100" y="10550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50</xdr:row>
      <xdr:rowOff>120849</xdr:rowOff>
    </xdr:from>
    <xdr:ext cx="762000" cy="259045"/>
    <xdr:sp macro="" textlink="">
      <xdr:nvSpPr>
        <xdr:cNvPr id="188" name="扶助費最大値テキスト"/>
        <xdr:cNvSpPr txBox="1"/>
      </xdr:nvSpPr>
      <xdr:spPr>
        <a:xfrm>
          <a:off x="4914900" y="8693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a:t>
          </a:r>
          <a:endParaRPr kumimoji="1" lang="ja-JP" altLang="en-US" sz="1000" b="1">
            <a:latin typeface="ＭＳ Ｐゴシック"/>
          </a:endParaRPr>
        </a:p>
      </xdr:txBody>
    </xdr:sp>
    <xdr:clientData/>
  </xdr:oneCellAnchor>
  <xdr:twoCellAnchor>
    <xdr:from>
      <xdr:col>6</xdr:col>
      <xdr:colOff>612775</xdr:colOff>
      <xdr:row>52</xdr:row>
      <xdr:rowOff>34472</xdr:rowOff>
    </xdr:from>
    <xdr:to>
      <xdr:col>7</xdr:col>
      <xdr:colOff>104775</xdr:colOff>
      <xdr:row>52</xdr:row>
      <xdr:rowOff>34472</xdr:rowOff>
    </xdr:to>
    <xdr:cxnSp macro="">
      <xdr:nvCxnSpPr>
        <xdr:cNvPr id="189" name="直線コネクタ 188"/>
        <xdr:cNvCxnSpPr/>
      </xdr:nvCxnSpPr>
      <xdr:spPr>
        <a:xfrm>
          <a:off x="4737100" y="8949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55</xdr:row>
      <xdr:rowOff>20865</xdr:rowOff>
    </xdr:from>
    <xdr:to>
      <xdr:col>7</xdr:col>
      <xdr:colOff>15875</xdr:colOff>
      <xdr:row>55</xdr:row>
      <xdr:rowOff>86178</xdr:rowOff>
    </xdr:to>
    <xdr:cxnSp macro="">
      <xdr:nvCxnSpPr>
        <xdr:cNvPr id="190" name="直線コネクタ 189"/>
        <xdr:cNvCxnSpPr/>
      </xdr:nvCxnSpPr>
      <xdr:spPr>
        <a:xfrm>
          <a:off x="3987800" y="9450615"/>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41020</xdr:rowOff>
    </xdr:from>
    <xdr:ext cx="762000" cy="259045"/>
    <xdr:sp macro="" textlink="">
      <xdr:nvSpPr>
        <xdr:cNvPr id="191" name="扶助費平均値テキスト"/>
        <xdr:cNvSpPr txBox="1"/>
      </xdr:nvSpPr>
      <xdr:spPr>
        <a:xfrm>
          <a:off x="4914900" y="92993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24493</xdr:rowOff>
    </xdr:from>
    <xdr:to>
      <xdr:col>7</xdr:col>
      <xdr:colOff>66675</xdr:colOff>
      <xdr:row>55</xdr:row>
      <xdr:rowOff>126093</xdr:rowOff>
    </xdr:to>
    <xdr:sp macro="" textlink="">
      <xdr:nvSpPr>
        <xdr:cNvPr id="192" name="フローチャート : 判断 191"/>
        <xdr:cNvSpPr/>
      </xdr:nvSpPr>
      <xdr:spPr>
        <a:xfrm>
          <a:off x="4775200" y="945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55</xdr:row>
      <xdr:rowOff>20865</xdr:rowOff>
    </xdr:from>
    <xdr:to>
      <xdr:col>5</xdr:col>
      <xdr:colOff>549275</xdr:colOff>
      <xdr:row>55</xdr:row>
      <xdr:rowOff>75293</xdr:rowOff>
    </xdr:to>
    <xdr:cxnSp macro="">
      <xdr:nvCxnSpPr>
        <xdr:cNvPr id="193" name="直線コネクタ 192"/>
        <xdr:cNvCxnSpPr/>
      </xdr:nvCxnSpPr>
      <xdr:spPr>
        <a:xfrm flipV="1">
          <a:off x="3098800" y="9450615"/>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54</xdr:row>
      <xdr:rowOff>141515</xdr:rowOff>
    </xdr:from>
    <xdr:to>
      <xdr:col>5</xdr:col>
      <xdr:colOff>600075</xdr:colOff>
      <xdr:row>55</xdr:row>
      <xdr:rowOff>71665</xdr:rowOff>
    </xdr:to>
    <xdr:sp macro="" textlink="">
      <xdr:nvSpPr>
        <xdr:cNvPr id="194" name="フローチャート : 判断 193"/>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81842</xdr:rowOff>
    </xdr:from>
    <xdr:ext cx="736600" cy="259045"/>
    <xdr:sp macro="" textlink="">
      <xdr:nvSpPr>
        <xdr:cNvPr id="195" name="テキスト ボックス 194"/>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9.9</a:t>
          </a:r>
          <a:endParaRPr kumimoji="1" lang="ja-JP" altLang="en-US" sz="1000" b="1">
            <a:solidFill>
              <a:srgbClr val="000080"/>
            </a:solidFill>
            <a:latin typeface="ＭＳ Ｐゴシック"/>
          </a:endParaRPr>
        </a:p>
      </xdr:txBody>
    </xdr:sp>
    <xdr:clientData/>
  </xdr:oneCellAnchor>
  <xdr:twoCellAnchor>
    <xdr:from>
      <xdr:col>3</xdr:col>
      <xdr:colOff>142875</xdr:colOff>
      <xdr:row>55</xdr:row>
      <xdr:rowOff>20865</xdr:rowOff>
    </xdr:from>
    <xdr:to>
      <xdr:col>4</xdr:col>
      <xdr:colOff>346075</xdr:colOff>
      <xdr:row>55</xdr:row>
      <xdr:rowOff>75293</xdr:rowOff>
    </xdr:to>
    <xdr:cxnSp macro="">
      <xdr:nvCxnSpPr>
        <xdr:cNvPr id="196" name="直線コネクタ 195"/>
        <xdr:cNvCxnSpPr/>
      </xdr:nvCxnSpPr>
      <xdr:spPr>
        <a:xfrm>
          <a:off x="2209800" y="9450615"/>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54</xdr:row>
      <xdr:rowOff>163285</xdr:rowOff>
    </xdr:from>
    <xdr:to>
      <xdr:col>4</xdr:col>
      <xdr:colOff>396875</xdr:colOff>
      <xdr:row>55</xdr:row>
      <xdr:rowOff>93435</xdr:rowOff>
    </xdr:to>
    <xdr:sp macro="" textlink="">
      <xdr:nvSpPr>
        <xdr:cNvPr id="197" name="フローチャート : 判断 196"/>
        <xdr:cNvSpPr/>
      </xdr:nvSpPr>
      <xdr:spPr>
        <a:xfrm>
          <a:off x="3048000" y="942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103612</xdr:rowOff>
    </xdr:from>
    <xdr:ext cx="762000" cy="259045"/>
    <xdr:sp macro="" textlink="">
      <xdr:nvSpPr>
        <xdr:cNvPr id="198" name="テキスト ボックス 197"/>
        <xdr:cNvSpPr txBox="1"/>
      </xdr:nvSpPr>
      <xdr:spPr>
        <a:xfrm>
          <a:off x="2717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10.1</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116115</xdr:rowOff>
    </xdr:from>
    <xdr:to>
      <xdr:col>3</xdr:col>
      <xdr:colOff>142875</xdr:colOff>
      <xdr:row>55</xdr:row>
      <xdr:rowOff>20865</xdr:rowOff>
    </xdr:to>
    <xdr:cxnSp macro="">
      <xdr:nvCxnSpPr>
        <xdr:cNvPr id="199" name="直線コネクタ 198"/>
        <xdr:cNvCxnSpPr/>
      </xdr:nvCxnSpPr>
      <xdr:spPr>
        <a:xfrm>
          <a:off x="1320800" y="937441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119743</xdr:rowOff>
    </xdr:from>
    <xdr:to>
      <xdr:col>3</xdr:col>
      <xdr:colOff>193675</xdr:colOff>
      <xdr:row>55</xdr:row>
      <xdr:rowOff>49893</xdr:rowOff>
    </xdr:to>
    <xdr:sp macro="" textlink="">
      <xdr:nvSpPr>
        <xdr:cNvPr id="200" name="フローチャート : 判断 199"/>
        <xdr:cNvSpPr/>
      </xdr:nvSpPr>
      <xdr:spPr>
        <a:xfrm>
          <a:off x="2159000" y="937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60070</xdr:rowOff>
    </xdr:from>
    <xdr:ext cx="762000" cy="259045"/>
    <xdr:sp macro="" textlink="">
      <xdr:nvSpPr>
        <xdr:cNvPr id="201" name="テキスト ボックス 200"/>
        <xdr:cNvSpPr txBox="1"/>
      </xdr:nvSpPr>
      <xdr:spPr>
        <a:xfrm>
          <a:off x="1828800" y="914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97972</xdr:rowOff>
    </xdr:from>
    <xdr:to>
      <xdr:col>1</xdr:col>
      <xdr:colOff>676275</xdr:colOff>
      <xdr:row>55</xdr:row>
      <xdr:rowOff>28122</xdr:rowOff>
    </xdr:to>
    <xdr:sp macro="" textlink="">
      <xdr:nvSpPr>
        <xdr:cNvPr id="202" name="フローチャート : 判断 201"/>
        <xdr:cNvSpPr/>
      </xdr:nvSpPr>
      <xdr:spPr>
        <a:xfrm>
          <a:off x="1270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12899</xdr:rowOff>
    </xdr:from>
    <xdr:ext cx="762000" cy="259045"/>
    <xdr:sp macro="" textlink="">
      <xdr:nvSpPr>
        <xdr:cNvPr id="203" name="テキスト ボックス 202"/>
        <xdr:cNvSpPr txBox="1"/>
      </xdr:nvSpPr>
      <xdr:spPr>
        <a:xfrm>
          <a:off x="939800" y="944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55</xdr:row>
      <xdr:rowOff>35378</xdr:rowOff>
    </xdr:from>
    <xdr:to>
      <xdr:col>7</xdr:col>
      <xdr:colOff>66675</xdr:colOff>
      <xdr:row>55</xdr:row>
      <xdr:rowOff>136978</xdr:rowOff>
    </xdr:to>
    <xdr:sp macro="" textlink="">
      <xdr:nvSpPr>
        <xdr:cNvPr id="209" name="円/楕円 208"/>
        <xdr:cNvSpPr/>
      </xdr:nvSpPr>
      <xdr:spPr>
        <a:xfrm>
          <a:off x="47752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55</xdr:row>
      <xdr:rowOff>7455</xdr:rowOff>
    </xdr:from>
    <xdr:ext cx="762000" cy="259045"/>
    <xdr:sp macro="" textlink="">
      <xdr:nvSpPr>
        <xdr:cNvPr id="210" name="扶助費該当値テキスト"/>
        <xdr:cNvSpPr txBox="1"/>
      </xdr:nvSpPr>
      <xdr:spPr>
        <a:xfrm>
          <a:off x="49149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10.5</a:t>
          </a:r>
          <a:endParaRPr kumimoji="1" lang="ja-JP" altLang="en-US" sz="1000" b="1">
            <a:solidFill>
              <a:srgbClr val="FF0000"/>
            </a:solidFill>
            <a:latin typeface="ＭＳ Ｐゴシック"/>
          </a:endParaRPr>
        </a:p>
      </xdr:txBody>
    </xdr:sp>
    <xdr:clientData/>
  </xdr:oneCellAnchor>
  <xdr:twoCellAnchor>
    <xdr:from>
      <xdr:col>5</xdr:col>
      <xdr:colOff>498475</xdr:colOff>
      <xdr:row>54</xdr:row>
      <xdr:rowOff>141515</xdr:rowOff>
    </xdr:from>
    <xdr:to>
      <xdr:col>5</xdr:col>
      <xdr:colOff>600075</xdr:colOff>
      <xdr:row>55</xdr:row>
      <xdr:rowOff>71665</xdr:rowOff>
    </xdr:to>
    <xdr:sp macro="" textlink="">
      <xdr:nvSpPr>
        <xdr:cNvPr id="211" name="円/楕円 210"/>
        <xdr:cNvSpPr/>
      </xdr:nvSpPr>
      <xdr:spPr>
        <a:xfrm>
          <a:off x="3937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56442</xdr:rowOff>
    </xdr:from>
    <xdr:ext cx="736600" cy="259045"/>
    <xdr:sp macro="" textlink="">
      <xdr:nvSpPr>
        <xdr:cNvPr id="212" name="テキスト ボックス 211"/>
        <xdr:cNvSpPr txBox="1"/>
      </xdr:nvSpPr>
      <xdr:spPr>
        <a:xfrm>
          <a:off x="3606800" y="948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24493</xdr:rowOff>
    </xdr:from>
    <xdr:to>
      <xdr:col>4</xdr:col>
      <xdr:colOff>396875</xdr:colOff>
      <xdr:row>55</xdr:row>
      <xdr:rowOff>126093</xdr:rowOff>
    </xdr:to>
    <xdr:sp macro="" textlink="">
      <xdr:nvSpPr>
        <xdr:cNvPr id="213" name="円/楕円 212"/>
        <xdr:cNvSpPr/>
      </xdr:nvSpPr>
      <xdr:spPr>
        <a:xfrm>
          <a:off x="30480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110870</xdr:rowOff>
    </xdr:from>
    <xdr:ext cx="762000" cy="259045"/>
    <xdr:sp macro="" textlink="">
      <xdr:nvSpPr>
        <xdr:cNvPr id="214" name="テキスト ボックス 213"/>
        <xdr:cNvSpPr txBox="1"/>
      </xdr:nvSpPr>
      <xdr:spPr>
        <a:xfrm>
          <a:off x="2717800" y="9540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3</xdr:col>
      <xdr:colOff>92075</xdr:colOff>
      <xdr:row>54</xdr:row>
      <xdr:rowOff>141515</xdr:rowOff>
    </xdr:from>
    <xdr:to>
      <xdr:col>3</xdr:col>
      <xdr:colOff>193675</xdr:colOff>
      <xdr:row>55</xdr:row>
      <xdr:rowOff>71665</xdr:rowOff>
    </xdr:to>
    <xdr:sp macro="" textlink="">
      <xdr:nvSpPr>
        <xdr:cNvPr id="215" name="円/楕円 214"/>
        <xdr:cNvSpPr/>
      </xdr:nvSpPr>
      <xdr:spPr>
        <a:xfrm>
          <a:off x="2159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56442</xdr:rowOff>
    </xdr:from>
    <xdr:ext cx="762000" cy="259045"/>
    <xdr:sp macro="" textlink="">
      <xdr:nvSpPr>
        <xdr:cNvPr id="216" name="テキスト ボックス 215"/>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a:t>
          </a:r>
          <a:endParaRPr kumimoji="1" lang="ja-JP" altLang="en-US" sz="1000" b="1">
            <a:solidFill>
              <a:srgbClr val="FF0000"/>
            </a:solidFill>
            <a:latin typeface="ＭＳ Ｐゴシック"/>
          </a:endParaRPr>
        </a:p>
      </xdr:txBody>
    </xdr:sp>
    <xdr:clientData/>
  </xdr:oneCellAnchor>
  <xdr:twoCellAnchor>
    <xdr:from>
      <xdr:col>1</xdr:col>
      <xdr:colOff>574675</xdr:colOff>
      <xdr:row>54</xdr:row>
      <xdr:rowOff>65315</xdr:rowOff>
    </xdr:from>
    <xdr:to>
      <xdr:col>1</xdr:col>
      <xdr:colOff>676275</xdr:colOff>
      <xdr:row>54</xdr:row>
      <xdr:rowOff>166915</xdr:rowOff>
    </xdr:to>
    <xdr:sp macro="" textlink="">
      <xdr:nvSpPr>
        <xdr:cNvPr id="217" name="円/楕円 216"/>
        <xdr:cNvSpPr/>
      </xdr:nvSpPr>
      <xdr:spPr>
        <a:xfrm>
          <a:off x="1270000" y="932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5642</xdr:rowOff>
    </xdr:from>
    <xdr:ext cx="762000" cy="259045"/>
    <xdr:sp macro="" textlink="">
      <xdr:nvSpPr>
        <xdr:cNvPr id="218" name="テキスト ボックス 217"/>
        <xdr:cNvSpPr txBox="1"/>
      </xdr:nvSpPr>
      <xdr:spPr>
        <a:xfrm>
          <a:off x="939800" y="909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78/93</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本市は面積が広大であり、下水道の整備に係る繰出金や道路及び公共施設等の維持補修費の負担が大きく、また、豪雪地帯でもあることから除排雪経費も大きな財政負担となるため、類似団体内平均を大幅に上回る水準で推移している。</a:t>
          </a:r>
          <a:endParaRPr lang="ja-JP" altLang="ja-JP" sz="1400">
            <a:effectLst/>
          </a:endParaRPr>
        </a:p>
        <a:p>
          <a:r>
            <a:rPr kumimoji="1" lang="ja-JP" altLang="ja-JP" sz="1100">
              <a:solidFill>
                <a:schemeClr val="dk1"/>
              </a:solidFill>
              <a:effectLst/>
              <a:latin typeface="+mn-lt"/>
              <a:ea typeface="+mn-ea"/>
              <a:cs typeface="+mn-cs"/>
            </a:rPr>
            <a:t>　今年度は</a:t>
          </a:r>
          <a:r>
            <a:rPr kumimoji="1" lang="ja-JP" altLang="en-US" sz="1100">
              <a:solidFill>
                <a:schemeClr val="dk1"/>
              </a:solidFill>
              <a:effectLst/>
              <a:latin typeface="+mn-lt"/>
              <a:ea typeface="+mn-ea"/>
              <a:cs typeface="+mn-cs"/>
            </a:rPr>
            <a:t>引き続き</a:t>
          </a:r>
          <a:r>
            <a:rPr kumimoji="1" lang="ja-JP" altLang="ja-JP" sz="1100">
              <a:solidFill>
                <a:schemeClr val="dk1"/>
              </a:solidFill>
              <a:effectLst/>
              <a:latin typeface="+mn-lt"/>
              <a:ea typeface="+mn-ea"/>
              <a:cs typeface="+mn-cs"/>
            </a:rPr>
            <a:t>資本費平準化債の発行により下水道事業費特別会計への繰出金を抑制し</a:t>
          </a:r>
          <a:r>
            <a:rPr kumimoji="1" lang="ja-JP" altLang="en-US" sz="1100">
              <a:solidFill>
                <a:schemeClr val="dk1"/>
              </a:solidFill>
              <a:effectLst/>
              <a:latin typeface="+mn-lt"/>
              <a:ea typeface="+mn-ea"/>
              <a:cs typeface="+mn-cs"/>
            </a:rPr>
            <a:t>た一方、前年以上の降雪により</a:t>
          </a:r>
          <a:r>
            <a:rPr kumimoji="1" lang="ja-JP" altLang="ja-JP" sz="1100">
              <a:solidFill>
                <a:schemeClr val="dk1"/>
              </a:solidFill>
              <a:effectLst/>
              <a:latin typeface="+mn-lt"/>
              <a:ea typeface="+mn-ea"/>
              <a:cs typeface="+mn-cs"/>
            </a:rPr>
            <a:t>除排雪経費が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したこと</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から、前年より</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増加した</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62</xdr:row>
      <xdr:rowOff>29028</xdr:rowOff>
    </xdr:from>
    <xdr:to>
      <xdr:col>24</xdr:col>
      <xdr:colOff>590550</xdr:colOff>
      <xdr:row>62</xdr:row>
      <xdr:rowOff>29028</xdr:rowOff>
    </xdr:to>
    <xdr:cxnSp macro="">
      <xdr:nvCxnSpPr>
        <xdr:cNvPr id="233" name="直線コネクタ 232"/>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58255</xdr:rowOff>
    </xdr:from>
    <xdr:ext cx="508000" cy="259045"/>
    <xdr:sp macro="" textlink="">
      <xdr:nvSpPr>
        <xdr:cNvPr id="234" name="テキスト ボックス 233"/>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60</xdr:row>
      <xdr:rowOff>45357</xdr:rowOff>
    </xdr:from>
    <xdr:to>
      <xdr:col>24</xdr:col>
      <xdr:colOff>590550</xdr:colOff>
      <xdr:row>60</xdr:row>
      <xdr:rowOff>45357</xdr:rowOff>
    </xdr:to>
    <xdr:cxnSp macro="">
      <xdr:nvCxnSpPr>
        <xdr:cNvPr id="235" name="直線コネクタ 234"/>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59</xdr:row>
      <xdr:rowOff>74584</xdr:rowOff>
    </xdr:from>
    <xdr:ext cx="508000" cy="259045"/>
    <xdr:sp macro="" textlink="">
      <xdr:nvSpPr>
        <xdr:cNvPr id="236" name="テキスト ボックス 235"/>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58</xdr:row>
      <xdr:rowOff>61685</xdr:rowOff>
    </xdr:from>
    <xdr:to>
      <xdr:col>24</xdr:col>
      <xdr:colOff>590550</xdr:colOff>
      <xdr:row>58</xdr:row>
      <xdr:rowOff>61685</xdr:rowOff>
    </xdr:to>
    <xdr:cxnSp macro="">
      <xdr:nvCxnSpPr>
        <xdr:cNvPr id="237" name="直線コネクタ 236"/>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57</xdr:row>
      <xdr:rowOff>90912</xdr:rowOff>
    </xdr:from>
    <xdr:ext cx="508000" cy="259045"/>
    <xdr:sp macro="" textlink="">
      <xdr:nvSpPr>
        <xdr:cNvPr id="238" name="テキスト ボックス 237"/>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56</xdr:row>
      <xdr:rowOff>78015</xdr:rowOff>
    </xdr:from>
    <xdr:to>
      <xdr:col>24</xdr:col>
      <xdr:colOff>590550</xdr:colOff>
      <xdr:row>56</xdr:row>
      <xdr:rowOff>78015</xdr:rowOff>
    </xdr:to>
    <xdr:cxnSp macro="">
      <xdr:nvCxnSpPr>
        <xdr:cNvPr id="239" name="直線コネクタ 238"/>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55</xdr:row>
      <xdr:rowOff>107242</xdr:rowOff>
    </xdr:from>
    <xdr:ext cx="508000" cy="259045"/>
    <xdr:sp macro="" textlink="">
      <xdr:nvSpPr>
        <xdr:cNvPr id="240" name="テキスト ボックス 239"/>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54</xdr:row>
      <xdr:rowOff>94343</xdr:rowOff>
    </xdr:from>
    <xdr:to>
      <xdr:col>24</xdr:col>
      <xdr:colOff>590550</xdr:colOff>
      <xdr:row>54</xdr:row>
      <xdr:rowOff>94343</xdr:rowOff>
    </xdr:to>
    <xdr:cxnSp macro="">
      <xdr:nvCxnSpPr>
        <xdr:cNvPr id="241" name="直線コネクタ 240"/>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53</xdr:row>
      <xdr:rowOff>123570</xdr:rowOff>
    </xdr:from>
    <xdr:ext cx="508000" cy="259045"/>
    <xdr:sp macro="" textlink="">
      <xdr:nvSpPr>
        <xdr:cNvPr id="242" name="テキスト ボックス 241"/>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52</xdr:row>
      <xdr:rowOff>110672</xdr:rowOff>
    </xdr:from>
    <xdr:to>
      <xdr:col>24</xdr:col>
      <xdr:colOff>590550</xdr:colOff>
      <xdr:row>52</xdr:row>
      <xdr:rowOff>110672</xdr:rowOff>
    </xdr:to>
    <xdr:cxnSp macro="">
      <xdr:nvCxnSpPr>
        <xdr:cNvPr id="243" name="直線コネクタ 242"/>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51</xdr:row>
      <xdr:rowOff>139899</xdr:rowOff>
    </xdr:from>
    <xdr:ext cx="508000" cy="259045"/>
    <xdr:sp macro="" textlink="">
      <xdr:nvSpPr>
        <xdr:cNvPr id="244" name="テキスト ボックス 243"/>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154215</xdr:rowOff>
    </xdr:from>
    <xdr:to>
      <xdr:col>24</xdr:col>
      <xdr:colOff>31750</xdr:colOff>
      <xdr:row>62</xdr:row>
      <xdr:rowOff>72572</xdr:rowOff>
    </xdr:to>
    <xdr:cxnSp macro="">
      <xdr:nvCxnSpPr>
        <xdr:cNvPr id="248" name="直線コネクタ 247"/>
        <xdr:cNvCxnSpPr/>
      </xdr:nvCxnSpPr>
      <xdr:spPr>
        <a:xfrm flipV="1">
          <a:off x="16510000" y="9069615"/>
          <a:ext cx="0" cy="1632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62</xdr:row>
      <xdr:rowOff>44649</xdr:rowOff>
    </xdr:from>
    <xdr:ext cx="762000" cy="259045"/>
    <xdr:sp macro="" textlink="">
      <xdr:nvSpPr>
        <xdr:cNvPr id="249" name="その他最小値テキスト"/>
        <xdr:cNvSpPr txBox="1"/>
      </xdr:nvSpPr>
      <xdr:spPr>
        <a:xfrm>
          <a:off x="16598900" y="1067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21.4</a:t>
          </a:r>
          <a:endParaRPr kumimoji="1" lang="ja-JP" altLang="en-US" sz="1000" b="1">
            <a:latin typeface="ＭＳ Ｐゴシック"/>
          </a:endParaRPr>
        </a:p>
      </xdr:txBody>
    </xdr:sp>
    <xdr:clientData/>
  </xdr:oneCellAnchor>
  <xdr:twoCellAnchor>
    <xdr:from>
      <xdr:col>23</xdr:col>
      <xdr:colOff>628650</xdr:colOff>
      <xdr:row>62</xdr:row>
      <xdr:rowOff>72572</xdr:rowOff>
    </xdr:from>
    <xdr:to>
      <xdr:col>24</xdr:col>
      <xdr:colOff>120650</xdr:colOff>
      <xdr:row>62</xdr:row>
      <xdr:rowOff>72572</xdr:rowOff>
    </xdr:to>
    <xdr:cxnSp macro="">
      <xdr:nvCxnSpPr>
        <xdr:cNvPr id="250" name="直線コネクタ 249"/>
        <xdr:cNvCxnSpPr/>
      </xdr:nvCxnSpPr>
      <xdr:spPr>
        <a:xfrm>
          <a:off x="16421100" y="10702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69142</xdr:rowOff>
    </xdr:from>
    <xdr:ext cx="762000" cy="259045"/>
    <xdr:sp macro="" textlink="">
      <xdr:nvSpPr>
        <xdr:cNvPr id="251" name="その他最大値テキスト"/>
        <xdr:cNvSpPr txBox="1"/>
      </xdr:nvSpPr>
      <xdr:spPr>
        <a:xfrm>
          <a:off x="16598900" y="8813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6.4</a:t>
          </a:r>
          <a:endParaRPr kumimoji="1" lang="ja-JP" altLang="en-US" sz="1000" b="1">
            <a:latin typeface="ＭＳ Ｐゴシック"/>
          </a:endParaRPr>
        </a:p>
      </xdr:txBody>
    </xdr:sp>
    <xdr:clientData/>
  </xdr:oneCellAnchor>
  <xdr:twoCellAnchor>
    <xdr:from>
      <xdr:col>23</xdr:col>
      <xdr:colOff>628650</xdr:colOff>
      <xdr:row>52</xdr:row>
      <xdr:rowOff>154215</xdr:rowOff>
    </xdr:from>
    <xdr:to>
      <xdr:col>24</xdr:col>
      <xdr:colOff>120650</xdr:colOff>
      <xdr:row>52</xdr:row>
      <xdr:rowOff>154215</xdr:rowOff>
    </xdr:to>
    <xdr:cxnSp macro="">
      <xdr:nvCxnSpPr>
        <xdr:cNvPr id="252" name="直線コネクタ 251"/>
        <xdr:cNvCxnSpPr/>
      </xdr:nvCxnSpPr>
      <xdr:spPr>
        <a:xfrm>
          <a:off x="16421100" y="9069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59</xdr:row>
      <xdr:rowOff>140607</xdr:rowOff>
    </xdr:from>
    <xdr:to>
      <xdr:col>24</xdr:col>
      <xdr:colOff>31750</xdr:colOff>
      <xdr:row>60</xdr:row>
      <xdr:rowOff>99785</xdr:rowOff>
    </xdr:to>
    <xdr:cxnSp macro="">
      <xdr:nvCxnSpPr>
        <xdr:cNvPr id="253" name="直線コネクタ 252"/>
        <xdr:cNvCxnSpPr/>
      </xdr:nvCxnSpPr>
      <xdr:spPr>
        <a:xfrm>
          <a:off x="15671800" y="10256157"/>
          <a:ext cx="8382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144434</xdr:rowOff>
    </xdr:from>
    <xdr:ext cx="762000" cy="259045"/>
    <xdr:sp macro="" textlink="">
      <xdr:nvSpPr>
        <xdr:cNvPr id="254" name="その他平均値テキスト"/>
        <xdr:cNvSpPr txBox="1"/>
      </xdr:nvSpPr>
      <xdr:spPr>
        <a:xfrm>
          <a:off x="16598900" y="97456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23</xdr:col>
      <xdr:colOff>666750</xdr:colOff>
      <xdr:row>57</xdr:row>
      <xdr:rowOff>127907</xdr:rowOff>
    </xdr:from>
    <xdr:to>
      <xdr:col>24</xdr:col>
      <xdr:colOff>82550</xdr:colOff>
      <xdr:row>58</xdr:row>
      <xdr:rowOff>58057</xdr:rowOff>
    </xdr:to>
    <xdr:sp macro="" textlink="">
      <xdr:nvSpPr>
        <xdr:cNvPr id="255" name="フローチャート : 判断 254"/>
        <xdr:cNvSpPr/>
      </xdr:nvSpPr>
      <xdr:spPr>
        <a:xfrm>
          <a:off x="16459200" y="990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59</xdr:row>
      <xdr:rowOff>140607</xdr:rowOff>
    </xdr:from>
    <xdr:to>
      <xdr:col>22</xdr:col>
      <xdr:colOff>565150</xdr:colOff>
      <xdr:row>62</xdr:row>
      <xdr:rowOff>61685</xdr:rowOff>
    </xdr:to>
    <xdr:cxnSp macro="">
      <xdr:nvCxnSpPr>
        <xdr:cNvPr id="256" name="直線コネクタ 255"/>
        <xdr:cNvCxnSpPr/>
      </xdr:nvCxnSpPr>
      <xdr:spPr>
        <a:xfrm flipV="1">
          <a:off x="14782800" y="10256157"/>
          <a:ext cx="889000" cy="435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57</xdr:row>
      <xdr:rowOff>51707</xdr:rowOff>
    </xdr:from>
    <xdr:to>
      <xdr:col>22</xdr:col>
      <xdr:colOff>615950</xdr:colOff>
      <xdr:row>57</xdr:row>
      <xdr:rowOff>153307</xdr:rowOff>
    </xdr:to>
    <xdr:sp macro="" textlink="">
      <xdr:nvSpPr>
        <xdr:cNvPr id="257" name="フローチャート : 判断 256"/>
        <xdr:cNvSpPr/>
      </xdr:nvSpPr>
      <xdr:spPr>
        <a:xfrm>
          <a:off x="15621000" y="982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163484</xdr:rowOff>
    </xdr:from>
    <xdr:ext cx="736600" cy="259045"/>
    <xdr:sp macro="" textlink="">
      <xdr:nvSpPr>
        <xdr:cNvPr id="258" name="テキスト ボックス 257"/>
        <xdr:cNvSpPr txBox="1"/>
      </xdr:nvSpPr>
      <xdr:spPr>
        <a:xfrm>
          <a:off x="15290800" y="9593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twoCellAnchor>
    <xdr:from>
      <xdr:col>20</xdr:col>
      <xdr:colOff>158750</xdr:colOff>
      <xdr:row>62</xdr:row>
      <xdr:rowOff>7257</xdr:rowOff>
    </xdr:from>
    <xdr:to>
      <xdr:col>21</xdr:col>
      <xdr:colOff>361950</xdr:colOff>
      <xdr:row>62</xdr:row>
      <xdr:rowOff>61685</xdr:rowOff>
    </xdr:to>
    <xdr:cxnSp macro="">
      <xdr:nvCxnSpPr>
        <xdr:cNvPr id="259" name="直線コネクタ 258"/>
        <xdr:cNvCxnSpPr/>
      </xdr:nvCxnSpPr>
      <xdr:spPr>
        <a:xfrm>
          <a:off x="13893800" y="10637157"/>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57</xdr:row>
      <xdr:rowOff>95250</xdr:rowOff>
    </xdr:from>
    <xdr:to>
      <xdr:col>21</xdr:col>
      <xdr:colOff>412750</xdr:colOff>
      <xdr:row>58</xdr:row>
      <xdr:rowOff>25400</xdr:rowOff>
    </xdr:to>
    <xdr:sp macro="" textlink="">
      <xdr:nvSpPr>
        <xdr:cNvPr id="260" name="フローチャート : 判断 259"/>
        <xdr:cNvSpPr/>
      </xdr:nvSpPr>
      <xdr:spPr>
        <a:xfrm>
          <a:off x="14732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56</xdr:row>
      <xdr:rowOff>35577</xdr:rowOff>
    </xdr:from>
    <xdr:ext cx="762000" cy="259045"/>
    <xdr:sp macro="" textlink="">
      <xdr:nvSpPr>
        <xdr:cNvPr id="261" name="テキスト ボックス 260"/>
        <xdr:cNvSpPr txBox="1"/>
      </xdr:nvSpPr>
      <xdr:spPr>
        <a:xfrm>
          <a:off x="14401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18</xdr:col>
      <xdr:colOff>641350</xdr:colOff>
      <xdr:row>61</xdr:row>
      <xdr:rowOff>102507</xdr:rowOff>
    </xdr:from>
    <xdr:to>
      <xdr:col>20</xdr:col>
      <xdr:colOff>158750</xdr:colOff>
      <xdr:row>62</xdr:row>
      <xdr:rowOff>7257</xdr:rowOff>
    </xdr:to>
    <xdr:cxnSp macro="">
      <xdr:nvCxnSpPr>
        <xdr:cNvPr id="262" name="直線コネクタ 261"/>
        <xdr:cNvCxnSpPr/>
      </xdr:nvCxnSpPr>
      <xdr:spPr>
        <a:xfrm>
          <a:off x="13004800" y="10560957"/>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57</xdr:row>
      <xdr:rowOff>73478</xdr:rowOff>
    </xdr:from>
    <xdr:to>
      <xdr:col>20</xdr:col>
      <xdr:colOff>209550</xdr:colOff>
      <xdr:row>58</xdr:row>
      <xdr:rowOff>3628</xdr:rowOff>
    </xdr:to>
    <xdr:sp macro="" textlink="">
      <xdr:nvSpPr>
        <xdr:cNvPr id="263" name="フローチャート : 判断 262"/>
        <xdr:cNvSpPr/>
      </xdr:nvSpPr>
      <xdr:spPr>
        <a:xfrm>
          <a:off x="138430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56</xdr:row>
      <xdr:rowOff>13805</xdr:rowOff>
    </xdr:from>
    <xdr:ext cx="762000" cy="259045"/>
    <xdr:sp macro="" textlink="">
      <xdr:nvSpPr>
        <xdr:cNvPr id="264" name="テキスト ボックス 263"/>
        <xdr:cNvSpPr txBox="1"/>
      </xdr:nvSpPr>
      <xdr:spPr>
        <a:xfrm>
          <a:off x="13512800" y="961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18</xdr:col>
      <xdr:colOff>590550</xdr:colOff>
      <xdr:row>57</xdr:row>
      <xdr:rowOff>73478</xdr:rowOff>
    </xdr:from>
    <xdr:to>
      <xdr:col>19</xdr:col>
      <xdr:colOff>6350</xdr:colOff>
      <xdr:row>58</xdr:row>
      <xdr:rowOff>3628</xdr:rowOff>
    </xdr:to>
    <xdr:sp macro="" textlink="">
      <xdr:nvSpPr>
        <xdr:cNvPr id="265" name="フローチャート : 判断 264"/>
        <xdr:cNvSpPr/>
      </xdr:nvSpPr>
      <xdr:spPr>
        <a:xfrm>
          <a:off x="129540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56</xdr:row>
      <xdr:rowOff>13805</xdr:rowOff>
    </xdr:from>
    <xdr:ext cx="762000" cy="259045"/>
    <xdr:sp macro="" textlink="">
      <xdr:nvSpPr>
        <xdr:cNvPr id="266" name="テキスト ボックス 265"/>
        <xdr:cNvSpPr txBox="1"/>
      </xdr:nvSpPr>
      <xdr:spPr>
        <a:xfrm>
          <a:off x="12623800" y="961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60</xdr:row>
      <xdr:rowOff>48985</xdr:rowOff>
    </xdr:from>
    <xdr:to>
      <xdr:col>24</xdr:col>
      <xdr:colOff>82550</xdr:colOff>
      <xdr:row>60</xdr:row>
      <xdr:rowOff>150585</xdr:rowOff>
    </xdr:to>
    <xdr:sp macro="" textlink="">
      <xdr:nvSpPr>
        <xdr:cNvPr id="272" name="円/楕円 271"/>
        <xdr:cNvSpPr/>
      </xdr:nvSpPr>
      <xdr:spPr>
        <a:xfrm>
          <a:off x="16459200" y="1033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60</xdr:row>
      <xdr:rowOff>21062</xdr:rowOff>
    </xdr:from>
    <xdr:ext cx="762000" cy="259045"/>
    <xdr:sp macro="" textlink="">
      <xdr:nvSpPr>
        <xdr:cNvPr id="273" name="その他該当値テキスト"/>
        <xdr:cNvSpPr txBox="1"/>
      </xdr:nvSpPr>
      <xdr:spPr>
        <a:xfrm>
          <a:off x="16598900" y="103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18.5</a:t>
          </a:r>
          <a:endParaRPr kumimoji="1" lang="ja-JP" altLang="en-US" sz="1000" b="1">
            <a:solidFill>
              <a:srgbClr val="FF0000"/>
            </a:solidFill>
            <a:latin typeface="ＭＳ Ｐゴシック"/>
          </a:endParaRPr>
        </a:p>
      </xdr:txBody>
    </xdr:sp>
    <xdr:clientData/>
  </xdr:oneCellAnchor>
  <xdr:twoCellAnchor>
    <xdr:from>
      <xdr:col>22</xdr:col>
      <xdr:colOff>514350</xdr:colOff>
      <xdr:row>59</xdr:row>
      <xdr:rowOff>89807</xdr:rowOff>
    </xdr:from>
    <xdr:to>
      <xdr:col>22</xdr:col>
      <xdr:colOff>615950</xdr:colOff>
      <xdr:row>60</xdr:row>
      <xdr:rowOff>19957</xdr:rowOff>
    </xdr:to>
    <xdr:sp macro="" textlink="">
      <xdr:nvSpPr>
        <xdr:cNvPr id="274" name="円/楕円 273"/>
        <xdr:cNvSpPr/>
      </xdr:nvSpPr>
      <xdr:spPr>
        <a:xfrm>
          <a:off x="15621000" y="1020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60</xdr:row>
      <xdr:rowOff>4734</xdr:rowOff>
    </xdr:from>
    <xdr:ext cx="736600" cy="259045"/>
    <xdr:sp macro="" textlink="">
      <xdr:nvSpPr>
        <xdr:cNvPr id="275" name="テキスト ボックス 274"/>
        <xdr:cNvSpPr txBox="1"/>
      </xdr:nvSpPr>
      <xdr:spPr>
        <a:xfrm>
          <a:off x="15290800" y="10291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17.3</a:t>
          </a:r>
          <a:endParaRPr kumimoji="1" lang="ja-JP" altLang="en-US" sz="1000" b="1">
            <a:solidFill>
              <a:srgbClr val="FF0000"/>
            </a:solidFill>
            <a:latin typeface="ＭＳ Ｐゴシック"/>
          </a:endParaRPr>
        </a:p>
      </xdr:txBody>
    </xdr:sp>
    <xdr:clientData/>
  </xdr:oneCellAnchor>
  <xdr:twoCellAnchor>
    <xdr:from>
      <xdr:col>21</xdr:col>
      <xdr:colOff>311150</xdr:colOff>
      <xdr:row>62</xdr:row>
      <xdr:rowOff>10885</xdr:rowOff>
    </xdr:from>
    <xdr:to>
      <xdr:col>21</xdr:col>
      <xdr:colOff>412750</xdr:colOff>
      <xdr:row>62</xdr:row>
      <xdr:rowOff>112485</xdr:rowOff>
    </xdr:to>
    <xdr:sp macro="" textlink="">
      <xdr:nvSpPr>
        <xdr:cNvPr id="276" name="円/楕円 275"/>
        <xdr:cNvSpPr/>
      </xdr:nvSpPr>
      <xdr:spPr>
        <a:xfrm>
          <a:off x="14732000" y="1064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62</xdr:row>
      <xdr:rowOff>97262</xdr:rowOff>
    </xdr:from>
    <xdr:ext cx="762000" cy="259045"/>
    <xdr:sp macro="" textlink="">
      <xdr:nvSpPr>
        <xdr:cNvPr id="277" name="テキスト ボックス 276"/>
        <xdr:cNvSpPr txBox="1"/>
      </xdr:nvSpPr>
      <xdr:spPr>
        <a:xfrm>
          <a:off x="14401800" y="1072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21.3</a:t>
          </a:r>
          <a:endParaRPr kumimoji="1" lang="ja-JP" altLang="en-US" sz="1000" b="1">
            <a:solidFill>
              <a:srgbClr val="FF0000"/>
            </a:solidFill>
            <a:latin typeface="ＭＳ Ｐゴシック"/>
          </a:endParaRPr>
        </a:p>
      </xdr:txBody>
    </xdr:sp>
    <xdr:clientData/>
  </xdr:oneCellAnchor>
  <xdr:twoCellAnchor>
    <xdr:from>
      <xdr:col>20</xdr:col>
      <xdr:colOff>107950</xdr:colOff>
      <xdr:row>61</xdr:row>
      <xdr:rowOff>127907</xdr:rowOff>
    </xdr:from>
    <xdr:to>
      <xdr:col>20</xdr:col>
      <xdr:colOff>209550</xdr:colOff>
      <xdr:row>62</xdr:row>
      <xdr:rowOff>58057</xdr:rowOff>
    </xdr:to>
    <xdr:sp macro="" textlink="">
      <xdr:nvSpPr>
        <xdr:cNvPr id="278" name="円/楕円 277"/>
        <xdr:cNvSpPr/>
      </xdr:nvSpPr>
      <xdr:spPr>
        <a:xfrm>
          <a:off x="13843000" y="1058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62</xdr:row>
      <xdr:rowOff>42834</xdr:rowOff>
    </xdr:from>
    <xdr:ext cx="762000" cy="259045"/>
    <xdr:sp macro="" textlink="">
      <xdr:nvSpPr>
        <xdr:cNvPr id="279" name="テキスト ボックス 278"/>
        <xdr:cNvSpPr txBox="1"/>
      </xdr:nvSpPr>
      <xdr:spPr>
        <a:xfrm>
          <a:off x="13512800" y="1067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20.8</a:t>
          </a:r>
          <a:endParaRPr kumimoji="1" lang="ja-JP" altLang="en-US" sz="1000" b="1">
            <a:solidFill>
              <a:srgbClr val="FF0000"/>
            </a:solidFill>
            <a:latin typeface="ＭＳ Ｐゴシック"/>
          </a:endParaRPr>
        </a:p>
      </xdr:txBody>
    </xdr:sp>
    <xdr:clientData/>
  </xdr:oneCellAnchor>
  <xdr:twoCellAnchor>
    <xdr:from>
      <xdr:col>18</xdr:col>
      <xdr:colOff>590550</xdr:colOff>
      <xdr:row>61</xdr:row>
      <xdr:rowOff>51707</xdr:rowOff>
    </xdr:from>
    <xdr:to>
      <xdr:col>19</xdr:col>
      <xdr:colOff>6350</xdr:colOff>
      <xdr:row>61</xdr:row>
      <xdr:rowOff>153307</xdr:rowOff>
    </xdr:to>
    <xdr:sp macro="" textlink="">
      <xdr:nvSpPr>
        <xdr:cNvPr id="280" name="円/楕円 279"/>
        <xdr:cNvSpPr/>
      </xdr:nvSpPr>
      <xdr:spPr>
        <a:xfrm>
          <a:off x="12954000" y="1051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61</xdr:row>
      <xdr:rowOff>138084</xdr:rowOff>
    </xdr:from>
    <xdr:ext cx="762000" cy="259045"/>
    <xdr:sp macro="" textlink="">
      <xdr:nvSpPr>
        <xdr:cNvPr id="281" name="テキスト ボックス 280"/>
        <xdr:cNvSpPr txBox="1"/>
      </xdr:nvSpPr>
      <xdr:spPr>
        <a:xfrm>
          <a:off x="12623800" y="1059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20.1</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77/93</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一部事務組合で行っているごみ処理業務や消防業務への負担金や公営企業に対する負担金など準元利償還金の負担が大きく、類似団体内平均を上回っている。</a:t>
          </a:r>
          <a:endParaRPr lang="ja-JP" altLang="ja-JP" sz="1400">
            <a:effectLst/>
          </a:endParaRPr>
        </a:p>
        <a:p>
          <a:r>
            <a:rPr kumimoji="1" lang="ja-JP" altLang="ja-JP" sz="1100">
              <a:solidFill>
                <a:schemeClr val="dk1"/>
              </a:solidFill>
              <a:effectLst/>
              <a:latin typeface="+mn-lt"/>
              <a:ea typeface="+mn-ea"/>
              <a:cs typeface="+mn-cs"/>
            </a:rPr>
            <a:t>　今年度は</a:t>
          </a:r>
          <a:r>
            <a:rPr kumimoji="1" lang="ja-JP" altLang="en-US" sz="1100">
              <a:solidFill>
                <a:schemeClr val="dk1"/>
              </a:solidFill>
              <a:effectLst/>
              <a:latin typeface="+mn-lt"/>
              <a:ea typeface="+mn-ea"/>
              <a:cs typeface="+mn-cs"/>
            </a:rPr>
            <a:t>消防費分担金</a:t>
          </a:r>
          <a:r>
            <a:rPr kumimoji="1" lang="ja-JP" altLang="ja-JP" sz="1100">
              <a:solidFill>
                <a:schemeClr val="dk1"/>
              </a:solidFill>
              <a:effectLst/>
              <a:latin typeface="+mn-lt"/>
              <a:ea typeface="+mn-ea"/>
              <a:cs typeface="+mn-cs"/>
            </a:rPr>
            <a:t>の増などにより、</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sz="1400">
            <a:effectLst/>
          </a:endParaRPr>
        </a:p>
      </xdr:txBody>
    </xdr:sp>
    <xdr:clientData/>
  </xdr:twoCellAnchor>
  <xdr:oneCellAnchor>
    <xdr:from>
      <xdr:col>18</xdr:col>
      <xdr:colOff>44450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40</xdr:row>
      <xdr:rowOff>127000</xdr:rowOff>
    </xdr:from>
    <xdr:to>
      <xdr:col>24</xdr:col>
      <xdr:colOff>590550</xdr:colOff>
      <xdr:row>40</xdr:row>
      <xdr:rowOff>127000</xdr:rowOff>
    </xdr:to>
    <xdr:cxnSp macro="">
      <xdr:nvCxnSpPr>
        <xdr:cNvPr id="296" name="直線コネクタ 295"/>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39</xdr:row>
      <xdr:rowOff>156227</xdr:rowOff>
    </xdr:from>
    <xdr:ext cx="508000" cy="259045"/>
    <xdr:sp macro="" textlink="">
      <xdr:nvSpPr>
        <xdr:cNvPr id="297" name="テキスト ボックス 296"/>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37</xdr:row>
      <xdr:rowOff>69850</xdr:rowOff>
    </xdr:from>
    <xdr:to>
      <xdr:col>24</xdr:col>
      <xdr:colOff>590550</xdr:colOff>
      <xdr:row>37</xdr:row>
      <xdr:rowOff>69850</xdr:rowOff>
    </xdr:to>
    <xdr:cxnSp macro="">
      <xdr:nvCxnSpPr>
        <xdr:cNvPr id="298" name="直線コネクタ 297"/>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36</xdr:row>
      <xdr:rowOff>99077</xdr:rowOff>
    </xdr:from>
    <xdr:ext cx="508000" cy="259045"/>
    <xdr:sp macro="" textlink="">
      <xdr:nvSpPr>
        <xdr:cNvPr id="299" name="テキスト ボックス 298"/>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34</xdr:row>
      <xdr:rowOff>12700</xdr:rowOff>
    </xdr:from>
    <xdr:to>
      <xdr:col>24</xdr:col>
      <xdr:colOff>590550</xdr:colOff>
      <xdr:row>34</xdr:row>
      <xdr:rowOff>12700</xdr:rowOff>
    </xdr:to>
    <xdr:cxnSp macro="">
      <xdr:nvCxnSpPr>
        <xdr:cNvPr id="300" name="直線コネクタ 299"/>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33</xdr:row>
      <xdr:rowOff>41927</xdr:rowOff>
    </xdr:from>
    <xdr:ext cx="508000" cy="259045"/>
    <xdr:sp macro="" textlink="">
      <xdr:nvSpPr>
        <xdr:cNvPr id="301" name="テキスト ボックス 300"/>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127000</xdr:rowOff>
    </xdr:from>
    <xdr:to>
      <xdr:col>24</xdr:col>
      <xdr:colOff>31750</xdr:colOff>
      <xdr:row>41</xdr:row>
      <xdr:rowOff>69850</xdr:rowOff>
    </xdr:to>
    <xdr:cxnSp macro="">
      <xdr:nvCxnSpPr>
        <xdr:cNvPr id="304" name="直線コネクタ 303"/>
        <xdr:cNvCxnSpPr/>
      </xdr:nvCxnSpPr>
      <xdr:spPr>
        <a:xfrm flipV="1">
          <a:off x="16510000" y="595630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41</xdr:row>
      <xdr:rowOff>41927</xdr:rowOff>
    </xdr:from>
    <xdr:ext cx="762000" cy="259045"/>
    <xdr:sp macro="" textlink="">
      <xdr:nvSpPr>
        <xdr:cNvPr id="305" name="補助費等最小値テキスト"/>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22.0</a:t>
          </a:r>
          <a:endParaRPr kumimoji="1" lang="ja-JP" altLang="en-US" sz="1000" b="1">
            <a:latin typeface="ＭＳ Ｐゴシック"/>
          </a:endParaRPr>
        </a:p>
      </xdr:txBody>
    </xdr:sp>
    <xdr:clientData/>
  </xdr:oneCellAnchor>
  <xdr:twoCellAnchor>
    <xdr:from>
      <xdr:col>23</xdr:col>
      <xdr:colOff>628650</xdr:colOff>
      <xdr:row>41</xdr:row>
      <xdr:rowOff>69850</xdr:rowOff>
    </xdr:from>
    <xdr:to>
      <xdr:col>24</xdr:col>
      <xdr:colOff>120650</xdr:colOff>
      <xdr:row>41</xdr:row>
      <xdr:rowOff>69850</xdr:rowOff>
    </xdr:to>
    <xdr:cxnSp macro="">
      <xdr:nvCxnSpPr>
        <xdr:cNvPr id="306" name="直線コネクタ 305"/>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33</xdr:row>
      <xdr:rowOff>41927</xdr:rowOff>
    </xdr:from>
    <xdr:ext cx="762000" cy="259045"/>
    <xdr:sp macro="" textlink="">
      <xdr:nvSpPr>
        <xdr:cNvPr id="307" name="補助費等最大値テキスト"/>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a:t>
          </a:r>
          <a:endParaRPr kumimoji="1" lang="ja-JP" altLang="en-US" sz="1000" b="1">
            <a:latin typeface="ＭＳ Ｐゴシック"/>
          </a:endParaRPr>
        </a:p>
      </xdr:txBody>
    </xdr:sp>
    <xdr:clientData/>
  </xdr:oneCellAnchor>
  <xdr:twoCellAnchor>
    <xdr:from>
      <xdr:col>23</xdr:col>
      <xdr:colOff>628650</xdr:colOff>
      <xdr:row>34</xdr:row>
      <xdr:rowOff>127000</xdr:rowOff>
    </xdr:from>
    <xdr:to>
      <xdr:col>24</xdr:col>
      <xdr:colOff>120650</xdr:colOff>
      <xdr:row>34</xdr:row>
      <xdr:rowOff>127000</xdr:rowOff>
    </xdr:to>
    <xdr:cxnSp macro="">
      <xdr:nvCxnSpPr>
        <xdr:cNvPr id="308" name="直線コネクタ 307"/>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39</xdr:row>
      <xdr:rowOff>35560</xdr:rowOff>
    </xdr:from>
    <xdr:to>
      <xdr:col>24</xdr:col>
      <xdr:colOff>31750</xdr:colOff>
      <xdr:row>39</xdr:row>
      <xdr:rowOff>58420</xdr:rowOff>
    </xdr:to>
    <xdr:cxnSp macro="">
      <xdr:nvCxnSpPr>
        <xdr:cNvPr id="309" name="直線コネクタ 308"/>
        <xdr:cNvCxnSpPr/>
      </xdr:nvCxnSpPr>
      <xdr:spPr>
        <a:xfrm>
          <a:off x="15671800" y="672211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104157</xdr:rowOff>
    </xdr:from>
    <xdr:ext cx="762000" cy="259045"/>
    <xdr:sp macro="" textlink="">
      <xdr:nvSpPr>
        <xdr:cNvPr id="310" name="補助費等平均値テキスト"/>
        <xdr:cNvSpPr txBox="1"/>
      </xdr:nvSpPr>
      <xdr:spPr>
        <a:xfrm>
          <a:off x="16598900" y="6276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11.2</a:t>
          </a:r>
          <a:endParaRPr kumimoji="1" lang="ja-JP" altLang="en-US" sz="1000" b="1">
            <a:solidFill>
              <a:srgbClr val="000080"/>
            </a:solidFill>
            <a:latin typeface="ＭＳ Ｐゴシック"/>
          </a:endParaRPr>
        </a:p>
      </xdr:txBody>
    </xdr:sp>
    <xdr:clientData/>
  </xdr:oneCellAnchor>
  <xdr:twoCellAnchor>
    <xdr:from>
      <xdr:col>23</xdr:col>
      <xdr:colOff>666750</xdr:colOff>
      <xdr:row>37</xdr:row>
      <xdr:rowOff>87630</xdr:rowOff>
    </xdr:from>
    <xdr:to>
      <xdr:col>24</xdr:col>
      <xdr:colOff>82550</xdr:colOff>
      <xdr:row>38</xdr:row>
      <xdr:rowOff>17780</xdr:rowOff>
    </xdr:to>
    <xdr:sp macro="" textlink="">
      <xdr:nvSpPr>
        <xdr:cNvPr id="311" name="フローチャート : 判断 310"/>
        <xdr:cNvSpPr/>
      </xdr:nvSpPr>
      <xdr:spPr>
        <a:xfrm>
          <a:off x="16459200" y="643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38</xdr:row>
      <xdr:rowOff>161290</xdr:rowOff>
    </xdr:from>
    <xdr:to>
      <xdr:col>22</xdr:col>
      <xdr:colOff>565150</xdr:colOff>
      <xdr:row>39</xdr:row>
      <xdr:rowOff>35560</xdr:rowOff>
    </xdr:to>
    <xdr:cxnSp macro="">
      <xdr:nvCxnSpPr>
        <xdr:cNvPr id="312" name="直線コネクタ 311"/>
        <xdr:cNvCxnSpPr/>
      </xdr:nvCxnSpPr>
      <xdr:spPr>
        <a:xfrm>
          <a:off x="14782800" y="667639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37</xdr:row>
      <xdr:rowOff>70485</xdr:rowOff>
    </xdr:from>
    <xdr:to>
      <xdr:col>22</xdr:col>
      <xdr:colOff>615950</xdr:colOff>
      <xdr:row>38</xdr:row>
      <xdr:rowOff>635</xdr:rowOff>
    </xdr:to>
    <xdr:sp macro="" textlink="">
      <xdr:nvSpPr>
        <xdr:cNvPr id="313" name="フローチャート : 判断 312"/>
        <xdr:cNvSpPr/>
      </xdr:nvSpPr>
      <xdr:spPr>
        <a:xfrm>
          <a:off x="15621000" y="641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36</xdr:row>
      <xdr:rowOff>10812</xdr:rowOff>
    </xdr:from>
    <xdr:ext cx="736600" cy="259045"/>
    <xdr:sp macro="" textlink="">
      <xdr:nvSpPr>
        <xdr:cNvPr id="314" name="テキスト ボックス 313"/>
        <xdr:cNvSpPr txBox="1"/>
      </xdr:nvSpPr>
      <xdr:spPr>
        <a:xfrm>
          <a:off x="15290800" y="61830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a:t>
          </a:r>
          <a:endParaRPr kumimoji="1" lang="ja-JP" altLang="en-US" sz="1000" b="1">
            <a:solidFill>
              <a:srgbClr val="000080"/>
            </a:solidFill>
            <a:latin typeface="ＭＳ Ｐゴシック"/>
          </a:endParaRPr>
        </a:p>
      </xdr:txBody>
    </xdr:sp>
    <xdr:clientData/>
  </xdr:oneCellAnchor>
  <xdr:twoCellAnchor>
    <xdr:from>
      <xdr:col>20</xdr:col>
      <xdr:colOff>158750</xdr:colOff>
      <xdr:row>38</xdr:row>
      <xdr:rowOff>161290</xdr:rowOff>
    </xdr:from>
    <xdr:to>
      <xdr:col>21</xdr:col>
      <xdr:colOff>361950</xdr:colOff>
      <xdr:row>39</xdr:row>
      <xdr:rowOff>29845</xdr:rowOff>
    </xdr:to>
    <xdr:cxnSp macro="">
      <xdr:nvCxnSpPr>
        <xdr:cNvPr id="315" name="直線コネクタ 314"/>
        <xdr:cNvCxnSpPr/>
      </xdr:nvCxnSpPr>
      <xdr:spPr>
        <a:xfrm flipV="1">
          <a:off x="13893800" y="667639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37</xdr:row>
      <xdr:rowOff>36195</xdr:rowOff>
    </xdr:from>
    <xdr:to>
      <xdr:col>21</xdr:col>
      <xdr:colOff>412750</xdr:colOff>
      <xdr:row>37</xdr:row>
      <xdr:rowOff>137795</xdr:rowOff>
    </xdr:to>
    <xdr:sp macro="" textlink="">
      <xdr:nvSpPr>
        <xdr:cNvPr id="316" name="フローチャート : 判断 315"/>
        <xdr:cNvSpPr/>
      </xdr:nvSpPr>
      <xdr:spPr>
        <a:xfrm>
          <a:off x="14732000" y="637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147972</xdr:rowOff>
    </xdr:from>
    <xdr:ext cx="762000" cy="259045"/>
    <xdr:sp macro="" textlink="">
      <xdr:nvSpPr>
        <xdr:cNvPr id="317" name="テキスト ボックス 316"/>
        <xdr:cNvSpPr txBox="1"/>
      </xdr:nvSpPr>
      <xdr:spPr>
        <a:xfrm>
          <a:off x="14401800" y="6148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twoCellAnchor>
    <xdr:from>
      <xdr:col>18</xdr:col>
      <xdr:colOff>641350</xdr:colOff>
      <xdr:row>39</xdr:row>
      <xdr:rowOff>29845</xdr:rowOff>
    </xdr:from>
    <xdr:to>
      <xdr:col>20</xdr:col>
      <xdr:colOff>158750</xdr:colOff>
      <xdr:row>39</xdr:row>
      <xdr:rowOff>92710</xdr:rowOff>
    </xdr:to>
    <xdr:cxnSp macro="">
      <xdr:nvCxnSpPr>
        <xdr:cNvPr id="318" name="直線コネクタ 317"/>
        <xdr:cNvCxnSpPr/>
      </xdr:nvCxnSpPr>
      <xdr:spPr>
        <a:xfrm flipV="1">
          <a:off x="13004800" y="671639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37</xdr:row>
      <xdr:rowOff>36195</xdr:rowOff>
    </xdr:from>
    <xdr:to>
      <xdr:col>20</xdr:col>
      <xdr:colOff>209550</xdr:colOff>
      <xdr:row>37</xdr:row>
      <xdr:rowOff>137795</xdr:rowOff>
    </xdr:to>
    <xdr:sp macro="" textlink="">
      <xdr:nvSpPr>
        <xdr:cNvPr id="319" name="フローチャート : 判断 318"/>
        <xdr:cNvSpPr/>
      </xdr:nvSpPr>
      <xdr:spPr>
        <a:xfrm>
          <a:off x="13843000" y="637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147972</xdr:rowOff>
    </xdr:from>
    <xdr:ext cx="762000" cy="259045"/>
    <xdr:sp macro="" textlink="">
      <xdr:nvSpPr>
        <xdr:cNvPr id="320" name="テキスト ボックス 319"/>
        <xdr:cNvSpPr txBox="1"/>
      </xdr:nvSpPr>
      <xdr:spPr>
        <a:xfrm>
          <a:off x="13512800" y="6148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twoCellAnchor>
    <xdr:from>
      <xdr:col>18</xdr:col>
      <xdr:colOff>590550</xdr:colOff>
      <xdr:row>37</xdr:row>
      <xdr:rowOff>41910</xdr:rowOff>
    </xdr:from>
    <xdr:to>
      <xdr:col>19</xdr:col>
      <xdr:colOff>6350</xdr:colOff>
      <xdr:row>37</xdr:row>
      <xdr:rowOff>143510</xdr:rowOff>
    </xdr:to>
    <xdr:sp macro="" textlink="">
      <xdr:nvSpPr>
        <xdr:cNvPr id="321" name="フローチャート : 判断 320"/>
        <xdr:cNvSpPr/>
      </xdr:nvSpPr>
      <xdr:spPr>
        <a:xfrm>
          <a:off x="12954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153687</xdr:rowOff>
    </xdr:from>
    <xdr:ext cx="762000" cy="259045"/>
    <xdr:sp macro="" textlink="">
      <xdr:nvSpPr>
        <xdr:cNvPr id="322" name="テキスト ボックス 321"/>
        <xdr:cNvSpPr txBox="1"/>
      </xdr:nvSpPr>
      <xdr:spPr>
        <a:xfrm>
          <a:off x="12623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39</xdr:row>
      <xdr:rowOff>7620</xdr:rowOff>
    </xdr:from>
    <xdr:to>
      <xdr:col>24</xdr:col>
      <xdr:colOff>82550</xdr:colOff>
      <xdr:row>39</xdr:row>
      <xdr:rowOff>109220</xdr:rowOff>
    </xdr:to>
    <xdr:sp macro="" textlink="">
      <xdr:nvSpPr>
        <xdr:cNvPr id="328" name="円/楕円 327"/>
        <xdr:cNvSpPr/>
      </xdr:nvSpPr>
      <xdr:spPr>
        <a:xfrm>
          <a:off x="16459200" y="669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38</xdr:row>
      <xdr:rowOff>151147</xdr:rowOff>
    </xdr:from>
    <xdr:ext cx="762000" cy="259045"/>
    <xdr:sp macro="" textlink="">
      <xdr:nvSpPr>
        <xdr:cNvPr id="329" name="補助費等該当値テキスト"/>
        <xdr:cNvSpPr txBox="1"/>
      </xdr:nvSpPr>
      <xdr:spPr>
        <a:xfrm>
          <a:off x="16598900" y="6666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15.8</a:t>
          </a:r>
          <a:endParaRPr kumimoji="1" lang="ja-JP" altLang="en-US" sz="1000" b="1">
            <a:solidFill>
              <a:srgbClr val="FF0000"/>
            </a:solidFill>
            <a:latin typeface="ＭＳ Ｐゴシック"/>
          </a:endParaRPr>
        </a:p>
      </xdr:txBody>
    </xdr:sp>
    <xdr:clientData/>
  </xdr:oneCellAnchor>
  <xdr:twoCellAnchor>
    <xdr:from>
      <xdr:col>22</xdr:col>
      <xdr:colOff>514350</xdr:colOff>
      <xdr:row>38</xdr:row>
      <xdr:rowOff>156210</xdr:rowOff>
    </xdr:from>
    <xdr:to>
      <xdr:col>22</xdr:col>
      <xdr:colOff>615950</xdr:colOff>
      <xdr:row>39</xdr:row>
      <xdr:rowOff>86360</xdr:rowOff>
    </xdr:to>
    <xdr:sp macro="" textlink="">
      <xdr:nvSpPr>
        <xdr:cNvPr id="330" name="円/楕円 329"/>
        <xdr:cNvSpPr/>
      </xdr:nvSpPr>
      <xdr:spPr>
        <a:xfrm>
          <a:off x="15621000" y="667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39</xdr:row>
      <xdr:rowOff>71137</xdr:rowOff>
    </xdr:from>
    <xdr:ext cx="736600" cy="259045"/>
    <xdr:sp macro="" textlink="">
      <xdr:nvSpPr>
        <xdr:cNvPr id="331" name="テキスト ボックス 330"/>
        <xdr:cNvSpPr txBox="1"/>
      </xdr:nvSpPr>
      <xdr:spPr>
        <a:xfrm>
          <a:off x="15290800" y="6757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21</xdr:col>
      <xdr:colOff>311150</xdr:colOff>
      <xdr:row>38</xdr:row>
      <xdr:rowOff>110490</xdr:rowOff>
    </xdr:from>
    <xdr:to>
      <xdr:col>21</xdr:col>
      <xdr:colOff>412750</xdr:colOff>
      <xdr:row>39</xdr:row>
      <xdr:rowOff>40640</xdr:rowOff>
    </xdr:to>
    <xdr:sp macro="" textlink="">
      <xdr:nvSpPr>
        <xdr:cNvPr id="332" name="円/楕円 331"/>
        <xdr:cNvSpPr/>
      </xdr:nvSpPr>
      <xdr:spPr>
        <a:xfrm>
          <a:off x="14732000" y="662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39</xdr:row>
      <xdr:rowOff>25417</xdr:rowOff>
    </xdr:from>
    <xdr:ext cx="762000" cy="259045"/>
    <xdr:sp macro="" textlink="">
      <xdr:nvSpPr>
        <xdr:cNvPr id="333" name="テキスト ボックス 332"/>
        <xdr:cNvSpPr txBox="1"/>
      </xdr:nvSpPr>
      <xdr:spPr>
        <a:xfrm>
          <a:off x="14401800" y="6711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a:t>
          </a:r>
          <a:endParaRPr kumimoji="1" lang="ja-JP" altLang="en-US" sz="1000" b="1">
            <a:solidFill>
              <a:srgbClr val="FF0000"/>
            </a:solidFill>
            <a:latin typeface="ＭＳ Ｐゴシック"/>
          </a:endParaRPr>
        </a:p>
      </xdr:txBody>
    </xdr:sp>
    <xdr:clientData/>
  </xdr:oneCellAnchor>
  <xdr:twoCellAnchor>
    <xdr:from>
      <xdr:col>20</xdr:col>
      <xdr:colOff>107950</xdr:colOff>
      <xdr:row>38</xdr:row>
      <xdr:rowOff>150495</xdr:rowOff>
    </xdr:from>
    <xdr:to>
      <xdr:col>20</xdr:col>
      <xdr:colOff>209550</xdr:colOff>
      <xdr:row>39</xdr:row>
      <xdr:rowOff>80645</xdr:rowOff>
    </xdr:to>
    <xdr:sp macro="" textlink="">
      <xdr:nvSpPr>
        <xdr:cNvPr id="334" name="円/楕円 333"/>
        <xdr:cNvSpPr/>
      </xdr:nvSpPr>
      <xdr:spPr>
        <a:xfrm>
          <a:off x="13843000" y="666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39</xdr:row>
      <xdr:rowOff>65422</xdr:rowOff>
    </xdr:from>
    <xdr:ext cx="762000" cy="259045"/>
    <xdr:sp macro="" textlink="">
      <xdr:nvSpPr>
        <xdr:cNvPr id="335" name="テキスト ボックス 334"/>
        <xdr:cNvSpPr txBox="1"/>
      </xdr:nvSpPr>
      <xdr:spPr>
        <a:xfrm>
          <a:off x="13512800" y="6751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15.3</a:t>
          </a:r>
          <a:endParaRPr kumimoji="1" lang="ja-JP" altLang="en-US" sz="1000" b="1">
            <a:solidFill>
              <a:srgbClr val="FF0000"/>
            </a:solidFill>
            <a:latin typeface="ＭＳ Ｐゴシック"/>
          </a:endParaRPr>
        </a:p>
      </xdr:txBody>
    </xdr:sp>
    <xdr:clientData/>
  </xdr:oneCellAnchor>
  <xdr:twoCellAnchor>
    <xdr:from>
      <xdr:col>18</xdr:col>
      <xdr:colOff>590550</xdr:colOff>
      <xdr:row>39</xdr:row>
      <xdr:rowOff>41910</xdr:rowOff>
    </xdr:from>
    <xdr:to>
      <xdr:col>19</xdr:col>
      <xdr:colOff>6350</xdr:colOff>
      <xdr:row>39</xdr:row>
      <xdr:rowOff>143510</xdr:rowOff>
    </xdr:to>
    <xdr:sp macro="" textlink="">
      <xdr:nvSpPr>
        <xdr:cNvPr id="336" name="円/楕円 335"/>
        <xdr:cNvSpPr/>
      </xdr:nvSpPr>
      <xdr:spPr>
        <a:xfrm>
          <a:off x="129540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39</xdr:row>
      <xdr:rowOff>128287</xdr:rowOff>
    </xdr:from>
    <xdr:ext cx="762000" cy="259045"/>
    <xdr:sp macro="" textlink="">
      <xdr:nvSpPr>
        <xdr:cNvPr id="337" name="テキスト ボックス 336"/>
        <xdr:cNvSpPr txBox="1"/>
      </xdr:nvSpPr>
      <xdr:spPr>
        <a:xfrm>
          <a:off x="12623800" y="681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16.4</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54/93</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投資的経費の圧縮による市債の発行抑制や低利債への借り換えなどを行っていることに加えて、過去に行った大規模建設事業に係る市債の償還終了に</a:t>
          </a:r>
          <a:r>
            <a:rPr kumimoji="1" lang="ja-JP" altLang="en-US" sz="1100" baseline="0">
              <a:solidFill>
                <a:schemeClr val="dk1"/>
              </a:solidFill>
              <a:effectLst/>
              <a:latin typeface="+mn-lt"/>
              <a:ea typeface="+mn-ea"/>
              <a:cs typeface="+mn-cs"/>
            </a:rPr>
            <a:t>伴う</a:t>
          </a:r>
          <a:r>
            <a:rPr kumimoji="1" lang="ja-JP" altLang="ja-JP" sz="1100" baseline="0">
              <a:solidFill>
                <a:schemeClr val="dk1"/>
              </a:solidFill>
              <a:effectLst/>
              <a:latin typeface="+mn-lt"/>
              <a:ea typeface="+mn-ea"/>
              <a:cs typeface="+mn-cs"/>
            </a:rPr>
            <a:t>元金償還の</a:t>
          </a:r>
          <a:r>
            <a:rPr kumimoji="1" lang="ja-JP" altLang="en-US" sz="1100" baseline="0">
              <a:solidFill>
                <a:schemeClr val="dk1"/>
              </a:solidFill>
              <a:effectLst/>
              <a:latin typeface="+mn-lt"/>
              <a:ea typeface="+mn-ea"/>
              <a:cs typeface="+mn-cs"/>
            </a:rPr>
            <a:t>減により</a:t>
          </a:r>
          <a:r>
            <a:rPr kumimoji="1" lang="en-US" altLang="ja-JP" sz="1100" baseline="0">
              <a:solidFill>
                <a:schemeClr val="dk1"/>
              </a:solidFill>
              <a:effectLst/>
              <a:latin typeface="+mn-lt"/>
              <a:ea typeface="+mn-ea"/>
              <a:cs typeface="+mn-cs"/>
            </a:rPr>
            <a:t>0.5</a:t>
          </a:r>
          <a:r>
            <a:rPr kumimoji="1" lang="ja-JP" altLang="ja-JP" sz="1100" baseline="0">
              <a:solidFill>
                <a:schemeClr val="dk1"/>
              </a:solidFill>
              <a:effectLst/>
              <a:latin typeface="+mn-lt"/>
              <a:ea typeface="+mn-ea"/>
              <a:cs typeface="+mn-cs"/>
            </a:rPr>
            <a:t>ポイント改善した。今後も市債の発行を抑制し、健全な財政運営に努める。</a:t>
          </a:r>
          <a:endParaRPr lang="ja-JP" altLang="ja-JP" sz="1400" baseline="0">
            <a:effectLst/>
          </a:endParaRPr>
        </a:p>
      </xdr:txBody>
    </xdr:sp>
    <xdr:clientData/>
  </xdr:twoCellAnchor>
  <xdr:oneCellAnchor>
    <xdr:from>
      <xdr:col>1</xdr:col>
      <xdr:colOff>28575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2" name="直線コネクタ 351"/>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3" name="テキスト ボックス 352"/>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4" name="直線コネクタ 353"/>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5" name="テキスト ボックス 354"/>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6" name="直線コネクタ 355"/>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7" name="テキスト ボックス 356"/>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8" name="直線コネクタ 357"/>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9" name="テキスト ボックス 358"/>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122428</xdr:rowOff>
    </xdr:from>
    <xdr:to>
      <xdr:col>7</xdr:col>
      <xdr:colOff>15875</xdr:colOff>
      <xdr:row>80</xdr:row>
      <xdr:rowOff>94996</xdr:rowOff>
    </xdr:to>
    <xdr:cxnSp macro="">
      <xdr:nvCxnSpPr>
        <xdr:cNvPr id="362" name="直線コネクタ 361"/>
        <xdr:cNvCxnSpPr/>
      </xdr:nvCxnSpPr>
      <xdr:spPr>
        <a:xfrm flipV="1">
          <a:off x="4826000" y="1280972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67073</xdr:rowOff>
    </xdr:from>
    <xdr:ext cx="762000" cy="259045"/>
    <xdr:sp macro="" textlink="">
      <xdr:nvSpPr>
        <xdr:cNvPr id="363" name="公債費最小値テキスト"/>
        <xdr:cNvSpPr txBox="1"/>
      </xdr:nvSpPr>
      <xdr:spPr>
        <a:xfrm>
          <a:off x="4914900" y="13783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26.8</a:t>
          </a:r>
          <a:endParaRPr kumimoji="1" lang="ja-JP" altLang="en-US" sz="1000" b="1">
            <a:latin typeface="ＭＳ Ｐゴシック"/>
          </a:endParaRPr>
        </a:p>
      </xdr:txBody>
    </xdr:sp>
    <xdr:clientData/>
  </xdr:oneCellAnchor>
  <xdr:twoCellAnchor>
    <xdr:from>
      <xdr:col>6</xdr:col>
      <xdr:colOff>612775</xdr:colOff>
      <xdr:row>80</xdr:row>
      <xdr:rowOff>94996</xdr:rowOff>
    </xdr:from>
    <xdr:to>
      <xdr:col>7</xdr:col>
      <xdr:colOff>104775</xdr:colOff>
      <xdr:row>80</xdr:row>
      <xdr:rowOff>94996</xdr:rowOff>
    </xdr:to>
    <xdr:cxnSp macro="">
      <xdr:nvCxnSpPr>
        <xdr:cNvPr id="364" name="直線コネクタ 363"/>
        <xdr:cNvCxnSpPr/>
      </xdr:nvCxnSpPr>
      <xdr:spPr>
        <a:xfrm>
          <a:off x="4737100" y="13810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73</xdr:row>
      <xdr:rowOff>37355</xdr:rowOff>
    </xdr:from>
    <xdr:ext cx="762000" cy="259045"/>
    <xdr:sp macro="" textlink="">
      <xdr:nvSpPr>
        <xdr:cNvPr id="365" name="公債費最大値テキスト"/>
        <xdr:cNvSpPr txBox="1"/>
      </xdr:nvSpPr>
      <xdr:spPr>
        <a:xfrm>
          <a:off x="4914900" y="12553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4.9</a:t>
          </a:r>
          <a:endParaRPr kumimoji="1" lang="ja-JP" altLang="en-US" sz="1000" b="1">
            <a:latin typeface="ＭＳ Ｐゴシック"/>
          </a:endParaRPr>
        </a:p>
      </xdr:txBody>
    </xdr:sp>
    <xdr:clientData/>
  </xdr:oneCellAnchor>
  <xdr:twoCellAnchor>
    <xdr:from>
      <xdr:col>6</xdr:col>
      <xdr:colOff>612775</xdr:colOff>
      <xdr:row>74</xdr:row>
      <xdr:rowOff>122428</xdr:rowOff>
    </xdr:from>
    <xdr:to>
      <xdr:col>7</xdr:col>
      <xdr:colOff>104775</xdr:colOff>
      <xdr:row>74</xdr:row>
      <xdr:rowOff>122428</xdr:rowOff>
    </xdr:to>
    <xdr:cxnSp macro="">
      <xdr:nvCxnSpPr>
        <xdr:cNvPr id="366" name="直線コネクタ 365"/>
        <xdr:cNvCxnSpPr/>
      </xdr:nvCxnSpPr>
      <xdr:spPr>
        <a:xfrm>
          <a:off x="4737100" y="12809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161289</xdr:rowOff>
    </xdr:from>
    <xdr:to>
      <xdr:col>7</xdr:col>
      <xdr:colOff>15875</xdr:colOff>
      <xdr:row>78</xdr:row>
      <xdr:rowOff>12700</xdr:rowOff>
    </xdr:to>
    <xdr:cxnSp macro="">
      <xdr:nvCxnSpPr>
        <xdr:cNvPr id="367" name="直線コネクタ 366"/>
        <xdr:cNvCxnSpPr/>
      </xdr:nvCxnSpPr>
      <xdr:spPr>
        <a:xfrm flipV="1">
          <a:off x="3987800" y="1336293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90440</xdr:rowOff>
    </xdr:from>
    <xdr:ext cx="762000" cy="259045"/>
    <xdr:sp macro="" textlink="">
      <xdr:nvSpPr>
        <xdr:cNvPr id="368" name="公債費平均値テキスト"/>
        <xdr:cNvSpPr txBox="1"/>
      </xdr:nvSpPr>
      <xdr:spPr>
        <a:xfrm>
          <a:off x="4914900" y="13120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16.2</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73913</xdr:rowOff>
    </xdr:from>
    <xdr:to>
      <xdr:col>7</xdr:col>
      <xdr:colOff>66675</xdr:colOff>
      <xdr:row>78</xdr:row>
      <xdr:rowOff>4063</xdr:rowOff>
    </xdr:to>
    <xdr:sp macro="" textlink="">
      <xdr:nvSpPr>
        <xdr:cNvPr id="369" name="フローチャート : 判断 368"/>
        <xdr:cNvSpPr/>
      </xdr:nvSpPr>
      <xdr:spPr>
        <a:xfrm>
          <a:off x="47752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78</xdr:row>
      <xdr:rowOff>12700</xdr:rowOff>
    </xdr:from>
    <xdr:to>
      <xdr:col>5</xdr:col>
      <xdr:colOff>549275</xdr:colOff>
      <xdr:row>78</xdr:row>
      <xdr:rowOff>53848</xdr:rowOff>
    </xdr:to>
    <xdr:cxnSp macro="">
      <xdr:nvCxnSpPr>
        <xdr:cNvPr id="370" name="直線コネクタ 369"/>
        <xdr:cNvCxnSpPr/>
      </xdr:nvCxnSpPr>
      <xdr:spPr>
        <a:xfrm flipV="1">
          <a:off x="3098800" y="1338580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64770</xdr:rowOff>
    </xdr:from>
    <xdr:to>
      <xdr:col>5</xdr:col>
      <xdr:colOff>600075</xdr:colOff>
      <xdr:row>77</xdr:row>
      <xdr:rowOff>166370</xdr:rowOff>
    </xdr:to>
    <xdr:sp macro="" textlink="">
      <xdr:nvSpPr>
        <xdr:cNvPr id="371" name="フローチャート : 判断 370"/>
        <xdr:cNvSpPr/>
      </xdr:nvSpPr>
      <xdr:spPr>
        <a:xfrm>
          <a:off x="3937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5097</xdr:rowOff>
    </xdr:from>
    <xdr:ext cx="736600" cy="259045"/>
    <xdr:sp macro="" textlink="">
      <xdr:nvSpPr>
        <xdr:cNvPr id="372" name="テキスト ボックス 371"/>
        <xdr:cNvSpPr txBox="1"/>
      </xdr:nvSpPr>
      <xdr:spPr>
        <a:xfrm>
          <a:off x="3606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16.0</a:t>
          </a:r>
          <a:endParaRPr kumimoji="1" lang="ja-JP" altLang="en-US" sz="1000" b="1">
            <a:solidFill>
              <a:srgbClr val="000080"/>
            </a:solidFill>
            <a:latin typeface="ＭＳ Ｐゴシック"/>
          </a:endParaRPr>
        </a:p>
      </xdr:txBody>
    </xdr:sp>
    <xdr:clientData/>
  </xdr:oneCellAnchor>
  <xdr:twoCellAnchor>
    <xdr:from>
      <xdr:col>3</xdr:col>
      <xdr:colOff>142875</xdr:colOff>
      <xdr:row>78</xdr:row>
      <xdr:rowOff>35561</xdr:rowOff>
    </xdr:from>
    <xdr:to>
      <xdr:col>4</xdr:col>
      <xdr:colOff>346075</xdr:colOff>
      <xdr:row>78</xdr:row>
      <xdr:rowOff>53848</xdr:rowOff>
    </xdr:to>
    <xdr:cxnSp macro="">
      <xdr:nvCxnSpPr>
        <xdr:cNvPr id="373" name="直線コネクタ 372"/>
        <xdr:cNvCxnSpPr/>
      </xdr:nvCxnSpPr>
      <xdr:spPr>
        <a:xfrm>
          <a:off x="2209800" y="13408661"/>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133350</xdr:rowOff>
    </xdr:from>
    <xdr:to>
      <xdr:col>4</xdr:col>
      <xdr:colOff>396875</xdr:colOff>
      <xdr:row>78</xdr:row>
      <xdr:rowOff>63500</xdr:rowOff>
    </xdr:to>
    <xdr:sp macro="" textlink="">
      <xdr:nvSpPr>
        <xdr:cNvPr id="374" name="フローチャート : 判断 373"/>
        <xdr:cNvSpPr/>
      </xdr:nvSpPr>
      <xdr:spPr>
        <a:xfrm>
          <a:off x="3048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73677</xdr:rowOff>
    </xdr:from>
    <xdr:ext cx="762000" cy="259045"/>
    <xdr:sp macro="" textlink="">
      <xdr:nvSpPr>
        <xdr:cNvPr id="375" name="テキスト ボックス 374"/>
        <xdr:cNvSpPr txBox="1"/>
      </xdr:nvSpPr>
      <xdr:spPr>
        <a:xfrm>
          <a:off x="2717800" y="1310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17.5</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8128</xdr:rowOff>
    </xdr:from>
    <xdr:to>
      <xdr:col>3</xdr:col>
      <xdr:colOff>142875</xdr:colOff>
      <xdr:row>78</xdr:row>
      <xdr:rowOff>35561</xdr:rowOff>
    </xdr:to>
    <xdr:cxnSp macro="">
      <xdr:nvCxnSpPr>
        <xdr:cNvPr id="376" name="直線コネクタ 375"/>
        <xdr:cNvCxnSpPr/>
      </xdr:nvCxnSpPr>
      <xdr:spPr>
        <a:xfrm>
          <a:off x="1320800" y="13381228"/>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137922</xdr:rowOff>
    </xdr:from>
    <xdr:to>
      <xdr:col>3</xdr:col>
      <xdr:colOff>193675</xdr:colOff>
      <xdr:row>78</xdr:row>
      <xdr:rowOff>68072</xdr:rowOff>
    </xdr:to>
    <xdr:sp macro="" textlink="">
      <xdr:nvSpPr>
        <xdr:cNvPr id="377" name="フローチャート : 判断 376"/>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78249</xdr:rowOff>
    </xdr:from>
    <xdr:ext cx="762000" cy="259045"/>
    <xdr:sp macro="" textlink="">
      <xdr:nvSpPr>
        <xdr:cNvPr id="378" name="テキスト ボックス 377"/>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17.6</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147065</xdr:rowOff>
    </xdr:from>
    <xdr:to>
      <xdr:col>1</xdr:col>
      <xdr:colOff>676275</xdr:colOff>
      <xdr:row>78</xdr:row>
      <xdr:rowOff>77215</xdr:rowOff>
    </xdr:to>
    <xdr:sp macro="" textlink="">
      <xdr:nvSpPr>
        <xdr:cNvPr id="379" name="フローチャート : 判断 378"/>
        <xdr:cNvSpPr/>
      </xdr:nvSpPr>
      <xdr:spPr>
        <a:xfrm>
          <a:off x="1270000" y="1334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61992</xdr:rowOff>
    </xdr:from>
    <xdr:ext cx="762000" cy="259045"/>
    <xdr:sp macro="" textlink="">
      <xdr:nvSpPr>
        <xdr:cNvPr id="380" name="テキスト ボックス 379"/>
        <xdr:cNvSpPr txBox="1"/>
      </xdr:nvSpPr>
      <xdr:spPr>
        <a:xfrm>
          <a:off x="939800" y="1343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17.8</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77</xdr:row>
      <xdr:rowOff>110489</xdr:rowOff>
    </xdr:from>
    <xdr:to>
      <xdr:col>7</xdr:col>
      <xdr:colOff>66675</xdr:colOff>
      <xdr:row>78</xdr:row>
      <xdr:rowOff>40639</xdr:rowOff>
    </xdr:to>
    <xdr:sp macro="" textlink="">
      <xdr:nvSpPr>
        <xdr:cNvPr id="386" name="円/楕円 385"/>
        <xdr:cNvSpPr/>
      </xdr:nvSpPr>
      <xdr:spPr>
        <a:xfrm>
          <a:off x="47752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77</xdr:row>
      <xdr:rowOff>82566</xdr:rowOff>
    </xdr:from>
    <xdr:ext cx="762000" cy="259045"/>
    <xdr:sp macro="" textlink="">
      <xdr:nvSpPr>
        <xdr:cNvPr id="387" name="公債費該当値テキスト"/>
        <xdr:cNvSpPr txBox="1"/>
      </xdr:nvSpPr>
      <xdr:spPr>
        <a:xfrm>
          <a:off x="49149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17.0</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133350</xdr:rowOff>
    </xdr:from>
    <xdr:to>
      <xdr:col>5</xdr:col>
      <xdr:colOff>600075</xdr:colOff>
      <xdr:row>78</xdr:row>
      <xdr:rowOff>63500</xdr:rowOff>
    </xdr:to>
    <xdr:sp macro="" textlink="">
      <xdr:nvSpPr>
        <xdr:cNvPr id="388" name="円/楕円 387"/>
        <xdr:cNvSpPr/>
      </xdr:nvSpPr>
      <xdr:spPr>
        <a:xfrm>
          <a:off x="3937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48277</xdr:rowOff>
    </xdr:from>
    <xdr:ext cx="736600" cy="259045"/>
    <xdr:sp macro="" textlink="">
      <xdr:nvSpPr>
        <xdr:cNvPr id="389" name="テキスト ボックス 388"/>
        <xdr:cNvSpPr txBox="1"/>
      </xdr:nvSpPr>
      <xdr:spPr>
        <a:xfrm>
          <a:off x="3606800" y="1342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17.5</a:t>
          </a:r>
          <a:endParaRPr kumimoji="1" lang="ja-JP" altLang="en-US" sz="1000" b="1">
            <a:solidFill>
              <a:srgbClr val="FF0000"/>
            </a:solidFill>
            <a:latin typeface="ＭＳ Ｐゴシック"/>
          </a:endParaRPr>
        </a:p>
      </xdr:txBody>
    </xdr:sp>
    <xdr:clientData/>
  </xdr:oneCellAnchor>
  <xdr:twoCellAnchor>
    <xdr:from>
      <xdr:col>4</xdr:col>
      <xdr:colOff>295275</xdr:colOff>
      <xdr:row>78</xdr:row>
      <xdr:rowOff>3048</xdr:rowOff>
    </xdr:from>
    <xdr:to>
      <xdr:col>4</xdr:col>
      <xdr:colOff>396875</xdr:colOff>
      <xdr:row>78</xdr:row>
      <xdr:rowOff>104648</xdr:rowOff>
    </xdr:to>
    <xdr:sp macro="" textlink="">
      <xdr:nvSpPr>
        <xdr:cNvPr id="390" name="円/楕円 389"/>
        <xdr:cNvSpPr/>
      </xdr:nvSpPr>
      <xdr:spPr>
        <a:xfrm>
          <a:off x="3048000" y="1337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89425</xdr:rowOff>
    </xdr:from>
    <xdr:ext cx="762000" cy="259045"/>
    <xdr:sp macro="" textlink="">
      <xdr:nvSpPr>
        <xdr:cNvPr id="391" name="テキスト ボックス 390"/>
        <xdr:cNvSpPr txBox="1"/>
      </xdr:nvSpPr>
      <xdr:spPr>
        <a:xfrm>
          <a:off x="2717800" y="1346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18.4</a:t>
          </a:r>
          <a:endParaRPr kumimoji="1" lang="ja-JP" altLang="en-US" sz="1000" b="1">
            <a:solidFill>
              <a:srgbClr val="FF0000"/>
            </a:solidFill>
            <a:latin typeface="ＭＳ Ｐゴシック"/>
          </a:endParaRPr>
        </a:p>
      </xdr:txBody>
    </xdr:sp>
    <xdr:clientData/>
  </xdr:oneCellAnchor>
  <xdr:twoCellAnchor>
    <xdr:from>
      <xdr:col>3</xdr:col>
      <xdr:colOff>92075</xdr:colOff>
      <xdr:row>77</xdr:row>
      <xdr:rowOff>156211</xdr:rowOff>
    </xdr:from>
    <xdr:to>
      <xdr:col>3</xdr:col>
      <xdr:colOff>193675</xdr:colOff>
      <xdr:row>78</xdr:row>
      <xdr:rowOff>86361</xdr:rowOff>
    </xdr:to>
    <xdr:sp macro="" textlink="">
      <xdr:nvSpPr>
        <xdr:cNvPr id="392" name="円/楕円 391"/>
        <xdr:cNvSpPr/>
      </xdr:nvSpPr>
      <xdr:spPr>
        <a:xfrm>
          <a:off x="2159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71138</xdr:rowOff>
    </xdr:from>
    <xdr:ext cx="762000" cy="259045"/>
    <xdr:sp macro="" textlink="">
      <xdr:nvSpPr>
        <xdr:cNvPr id="393" name="テキスト ボックス 392"/>
        <xdr:cNvSpPr txBox="1"/>
      </xdr:nvSpPr>
      <xdr:spPr>
        <a:xfrm>
          <a:off x="1828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18.0</a:t>
          </a:r>
          <a:endParaRPr kumimoji="1" lang="ja-JP" altLang="en-US" sz="1000" b="1">
            <a:solidFill>
              <a:srgbClr val="FF0000"/>
            </a:solidFill>
            <a:latin typeface="ＭＳ Ｐゴシック"/>
          </a:endParaRPr>
        </a:p>
      </xdr:txBody>
    </xdr:sp>
    <xdr:clientData/>
  </xdr:oneCellAnchor>
  <xdr:twoCellAnchor>
    <xdr:from>
      <xdr:col>1</xdr:col>
      <xdr:colOff>574675</xdr:colOff>
      <xdr:row>77</xdr:row>
      <xdr:rowOff>128778</xdr:rowOff>
    </xdr:from>
    <xdr:to>
      <xdr:col>1</xdr:col>
      <xdr:colOff>676275</xdr:colOff>
      <xdr:row>78</xdr:row>
      <xdr:rowOff>58928</xdr:rowOff>
    </xdr:to>
    <xdr:sp macro="" textlink="">
      <xdr:nvSpPr>
        <xdr:cNvPr id="394" name="円/楕円 393"/>
        <xdr:cNvSpPr/>
      </xdr:nvSpPr>
      <xdr:spPr>
        <a:xfrm>
          <a:off x="1270000" y="133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69105</xdr:rowOff>
    </xdr:from>
    <xdr:ext cx="762000" cy="259045"/>
    <xdr:sp macro="" textlink="">
      <xdr:nvSpPr>
        <xdr:cNvPr id="395" name="テキスト ボックス 394"/>
        <xdr:cNvSpPr txBox="1"/>
      </xdr:nvSpPr>
      <xdr:spPr>
        <a:xfrm>
          <a:off x="939800" y="1309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17.4</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52/93</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病院事業や下水道事業などの公営企業等への繰出金や負担金が本市の財政を圧迫し、類似団体内平均を上回る水準で推移していたが、</a:t>
          </a:r>
          <a:r>
            <a:rPr kumimoji="1" lang="ja-JP" altLang="en-US"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27</a:t>
          </a:r>
          <a:r>
            <a:rPr kumimoji="1" lang="ja-JP" altLang="en-US" sz="1100">
              <a:solidFill>
                <a:schemeClr val="dk1"/>
              </a:solidFill>
              <a:effectLst/>
              <a:latin typeface="+mn-lt"/>
              <a:ea typeface="+mn-ea"/>
              <a:cs typeface="+mn-cs"/>
            </a:rPr>
            <a:t>年度から</a:t>
          </a:r>
          <a:r>
            <a:rPr kumimoji="1" lang="ja-JP" altLang="ja-JP" sz="1100">
              <a:solidFill>
                <a:schemeClr val="dk1"/>
              </a:solidFill>
              <a:effectLst/>
              <a:latin typeface="+mn-lt"/>
              <a:ea typeface="+mn-ea"/>
              <a:cs typeface="+mn-cs"/>
            </a:rPr>
            <a:t>給与の独自減額や資本費平準化債の発行による下水道事業費特別会計への繰出金の抑制</a:t>
          </a:r>
          <a:r>
            <a:rPr kumimoji="1" lang="ja-JP" altLang="en-US" sz="1100">
              <a:solidFill>
                <a:schemeClr val="dk1"/>
              </a:solidFill>
              <a:effectLst/>
              <a:latin typeface="+mn-lt"/>
              <a:ea typeface="+mn-ea"/>
              <a:cs typeface="+mn-cs"/>
            </a:rPr>
            <a:t>などにより</a:t>
          </a:r>
          <a:r>
            <a:rPr kumimoji="1" lang="ja-JP" altLang="ja-JP" sz="1100">
              <a:solidFill>
                <a:schemeClr val="dk1"/>
              </a:solidFill>
              <a:effectLst/>
              <a:latin typeface="+mn-lt"/>
              <a:ea typeface="+mn-ea"/>
              <a:cs typeface="+mn-cs"/>
            </a:rPr>
            <a:t>、類似団体内平均とほぼ同水準となった。</a:t>
          </a:r>
          <a:r>
            <a:rPr kumimoji="1" lang="ja-JP" altLang="en-US" sz="1100">
              <a:solidFill>
                <a:schemeClr val="dk1"/>
              </a:solidFill>
              <a:effectLst/>
              <a:latin typeface="+mn-lt"/>
              <a:ea typeface="+mn-ea"/>
              <a:cs typeface="+mn-cs"/>
            </a:rPr>
            <a:t>今年度は前年以上の降雪により除排雪経費が増加したことなどから</a:t>
          </a:r>
          <a:r>
            <a:rPr kumimoji="1" lang="en-US" altLang="ja-JP" sz="1100">
              <a:solidFill>
                <a:schemeClr val="dk1"/>
              </a:solidFill>
              <a:effectLst/>
              <a:latin typeface="+mn-lt"/>
              <a:ea typeface="+mn-ea"/>
              <a:cs typeface="+mn-cs"/>
            </a:rPr>
            <a:t>2.8</a:t>
          </a:r>
          <a:r>
            <a:rPr kumimoji="1" lang="ja-JP" altLang="en-US" sz="1100">
              <a:solidFill>
                <a:schemeClr val="dk1"/>
              </a:solidFill>
              <a:effectLst/>
              <a:latin typeface="+mn-lt"/>
              <a:ea typeface="+mn-ea"/>
              <a:cs typeface="+mn-cs"/>
            </a:rPr>
            <a:t>ポイント増加したものの、類似団体内平均と同水準を維持している。</a:t>
          </a:r>
          <a:endParaRPr lang="ja-JP" altLang="ja-JP" sz="1400">
            <a:effectLst/>
          </a:endParaRPr>
        </a:p>
      </xdr:txBody>
    </xdr:sp>
    <xdr:clientData/>
  </xdr:twoCellAnchor>
  <xdr:oneCellAnchor>
    <xdr:from>
      <xdr:col>18</xdr:col>
      <xdr:colOff>44450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10" name="直線コネクタ 409"/>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11" name="テキスト ボックス 410"/>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12" name="直線コネクタ 411"/>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13" name="テキスト ボックス 412"/>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4" name="直線コネクタ 413"/>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5" name="テキスト ボックス 414"/>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16" name="直線コネクタ 415"/>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17" name="テキスト ボックス 416"/>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18" name="直線コネクタ 417"/>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19" name="テキスト ボックス 418"/>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0" name="直線コネクタ 41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1" name="テキスト ボックス 42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1270</xdr:rowOff>
    </xdr:from>
    <xdr:to>
      <xdr:col>24</xdr:col>
      <xdr:colOff>31750</xdr:colOff>
      <xdr:row>80</xdr:row>
      <xdr:rowOff>54611</xdr:rowOff>
    </xdr:to>
    <xdr:cxnSp macro="">
      <xdr:nvCxnSpPr>
        <xdr:cNvPr id="423" name="直線コネクタ 422"/>
        <xdr:cNvCxnSpPr/>
      </xdr:nvCxnSpPr>
      <xdr:spPr>
        <a:xfrm flipV="1">
          <a:off x="16510000" y="12688570"/>
          <a:ext cx="0" cy="1082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26688</xdr:rowOff>
    </xdr:from>
    <xdr:ext cx="762000" cy="259045"/>
    <xdr:sp macro="" textlink="">
      <xdr:nvSpPr>
        <xdr:cNvPr id="424" name="公債費以外最小値テキスト"/>
        <xdr:cNvSpPr txBox="1"/>
      </xdr:nvSpPr>
      <xdr:spPr>
        <a:xfrm>
          <a:off x="16598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93.1</a:t>
          </a:r>
          <a:endParaRPr kumimoji="1" lang="ja-JP" altLang="en-US" sz="1000" b="1">
            <a:latin typeface="ＭＳ Ｐゴシック"/>
          </a:endParaRPr>
        </a:p>
      </xdr:txBody>
    </xdr:sp>
    <xdr:clientData/>
  </xdr:oneCellAnchor>
  <xdr:twoCellAnchor>
    <xdr:from>
      <xdr:col>23</xdr:col>
      <xdr:colOff>628650</xdr:colOff>
      <xdr:row>80</xdr:row>
      <xdr:rowOff>54611</xdr:rowOff>
    </xdr:from>
    <xdr:to>
      <xdr:col>24</xdr:col>
      <xdr:colOff>120650</xdr:colOff>
      <xdr:row>80</xdr:row>
      <xdr:rowOff>54611</xdr:rowOff>
    </xdr:to>
    <xdr:cxnSp macro="">
      <xdr:nvCxnSpPr>
        <xdr:cNvPr id="425" name="直線コネクタ 424"/>
        <xdr:cNvCxnSpPr/>
      </xdr:nvCxnSpPr>
      <xdr:spPr>
        <a:xfrm>
          <a:off x="16421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87647</xdr:rowOff>
    </xdr:from>
    <xdr:ext cx="762000" cy="259045"/>
    <xdr:sp macro="" textlink="">
      <xdr:nvSpPr>
        <xdr:cNvPr id="426" name="公債費以外最大値テキスト"/>
        <xdr:cNvSpPr txBox="1"/>
      </xdr:nvSpPr>
      <xdr:spPr>
        <a:xfrm>
          <a:off x="16598900" y="12432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64.7</a:t>
          </a:r>
          <a:endParaRPr kumimoji="1" lang="ja-JP" altLang="en-US" sz="1000" b="1">
            <a:latin typeface="ＭＳ Ｐゴシック"/>
          </a:endParaRPr>
        </a:p>
      </xdr:txBody>
    </xdr:sp>
    <xdr:clientData/>
  </xdr:oneCellAnchor>
  <xdr:twoCellAnchor>
    <xdr:from>
      <xdr:col>23</xdr:col>
      <xdr:colOff>628650</xdr:colOff>
      <xdr:row>74</xdr:row>
      <xdr:rowOff>1270</xdr:rowOff>
    </xdr:from>
    <xdr:to>
      <xdr:col>24</xdr:col>
      <xdr:colOff>120650</xdr:colOff>
      <xdr:row>74</xdr:row>
      <xdr:rowOff>1270</xdr:rowOff>
    </xdr:to>
    <xdr:cxnSp macro="">
      <xdr:nvCxnSpPr>
        <xdr:cNvPr id="427" name="直線コネクタ 426"/>
        <xdr:cNvCxnSpPr/>
      </xdr:nvCxnSpPr>
      <xdr:spPr>
        <a:xfrm>
          <a:off x="16421100" y="12688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75</xdr:row>
      <xdr:rowOff>130810</xdr:rowOff>
    </xdr:from>
    <xdr:to>
      <xdr:col>24</xdr:col>
      <xdr:colOff>31750</xdr:colOff>
      <xdr:row>76</xdr:row>
      <xdr:rowOff>66039</xdr:rowOff>
    </xdr:to>
    <xdr:cxnSp macro="">
      <xdr:nvCxnSpPr>
        <xdr:cNvPr id="428" name="直線コネクタ 427"/>
        <xdr:cNvCxnSpPr/>
      </xdr:nvCxnSpPr>
      <xdr:spPr>
        <a:xfrm>
          <a:off x="15671800" y="12989560"/>
          <a:ext cx="838200" cy="106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75</xdr:row>
      <xdr:rowOff>16527</xdr:rowOff>
    </xdr:from>
    <xdr:ext cx="762000" cy="259045"/>
    <xdr:sp macro="" textlink="">
      <xdr:nvSpPr>
        <xdr:cNvPr id="429" name="公債費以外平均値テキスト"/>
        <xdr:cNvSpPr txBox="1"/>
      </xdr:nvSpPr>
      <xdr:spPr>
        <a:xfrm>
          <a:off x="16598900" y="12875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75.0</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0</xdr:rowOff>
    </xdr:from>
    <xdr:to>
      <xdr:col>24</xdr:col>
      <xdr:colOff>82550</xdr:colOff>
      <xdr:row>76</xdr:row>
      <xdr:rowOff>101600</xdr:rowOff>
    </xdr:to>
    <xdr:sp macro="" textlink="">
      <xdr:nvSpPr>
        <xdr:cNvPr id="430" name="フローチャート : 判断 429"/>
        <xdr:cNvSpPr/>
      </xdr:nvSpPr>
      <xdr:spPr>
        <a:xfrm>
          <a:off x="16459200" y="1303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75</xdr:row>
      <xdr:rowOff>130810</xdr:rowOff>
    </xdr:from>
    <xdr:to>
      <xdr:col>22</xdr:col>
      <xdr:colOff>565150</xdr:colOff>
      <xdr:row>77</xdr:row>
      <xdr:rowOff>58420</xdr:rowOff>
    </xdr:to>
    <xdr:cxnSp macro="">
      <xdr:nvCxnSpPr>
        <xdr:cNvPr id="431" name="直線コネクタ 430"/>
        <xdr:cNvCxnSpPr/>
      </xdr:nvCxnSpPr>
      <xdr:spPr>
        <a:xfrm flipV="1">
          <a:off x="14782800" y="12989560"/>
          <a:ext cx="889000" cy="27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75</xdr:row>
      <xdr:rowOff>83820</xdr:rowOff>
    </xdr:from>
    <xdr:to>
      <xdr:col>22</xdr:col>
      <xdr:colOff>615950</xdr:colOff>
      <xdr:row>76</xdr:row>
      <xdr:rowOff>13970</xdr:rowOff>
    </xdr:to>
    <xdr:sp macro="" textlink="">
      <xdr:nvSpPr>
        <xdr:cNvPr id="432" name="フローチャート : 判断 431"/>
        <xdr:cNvSpPr/>
      </xdr:nvSpPr>
      <xdr:spPr>
        <a:xfrm>
          <a:off x="15621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170197</xdr:rowOff>
    </xdr:from>
    <xdr:ext cx="736600" cy="259045"/>
    <xdr:sp macro="" textlink="">
      <xdr:nvSpPr>
        <xdr:cNvPr id="433" name="テキスト ボックス 432"/>
        <xdr:cNvSpPr txBox="1"/>
      </xdr:nvSpPr>
      <xdr:spPr>
        <a:xfrm>
          <a:off x="15290800" y="13028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72.7</a:t>
          </a:r>
          <a:endParaRPr kumimoji="1" lang="ja-JP" altLang="en-US" sz="1000" b="1">
            <a:solidFill>
              <a:srgbClr val="000080"/>
            </a:solidFill>
            <a:latin typeface="ＭＳ Ｐゴシック"/>
          </a:endParaRPr>
        </a:p>
      </xdr:txBody>
    </xdr:sp>
    <xdr:clientData/>
  </xdr:oneCellAnchor>
  <xdr:twoCellAnchor>
    <xdr:from>
      <xdr:col>20</xdr:col>
      <xdr:colOff>158750</xdr:colOff>
      <xdr:row>76</xdr:row>
      <xdr:rowOff>138430</xdr:rowOff>
    </xdr:from>
    <xdr:to>
      <xdr:col>21</xdr:col>
      <xdr:colOff>361950</xdr:colOff>
      <xdr:row>77</xdr:row>
      <xdr:rowOff>58420</xdr:rowOff>
    </xdr:to>
    <xdr:cxnSp macro="">
      <xdr:nvCxnSpPr>
        <xdr:cNvPr id="434" name="直線コネクタ 433"/>
        <xdr:cNvCxnSpPr/>
      </xdr:nvCxnSpPr>
      <xdr:spPr>
        <a:xfrm>
          <a:off x="13893800" y="1316863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75</xdr:row>
      <xdr:rowOff>110490</xdr:rowOff>
    </xdr:from>
    <xdr:to>
      <xdr:col>21</xdr:col>
      <xdr:colOff>412750</xdr:colOff>
      <xdr:row>76</xdr:row>
      <xdr:rowOff>40639</xdr:rowOff>
    </xdr:to>
    <xdr:sp macro="" textlink="">
      <xdr:nvSpPr>
        <xdr:cNvPr id="435" name="フローチャート : 判断 434"/>
        <xdr:cNvSpPr/>
      </xdr:nvSpPr>
      <xdr:spPr>
        <a:xfrm>
          <a:off x="14732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74</xdr:row>
      <xdr:rowOff>50817</xdr:rowOff>
    </xdr:from>
    <xdr:ext cx="762000" cy="259045"/>
    <xdr:sp macro="" textlink="">
      <xdr:nvSpPr>
        <xdr:cNvPr id="436" name="テキスト ボックス 435"/>
        <xdr:cNvSpPr txBox="1"/>
      </xdr:nvSpPr>
      <xdr:spPr>
        <a:xfrm>
          <a:off x="14401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73.4</a:t>
          </a:r>
          <a:endParaRPr kumimoji="1" lang="ja-JP" altLang="en-US" sz="1000" b="1">
            <a:solidFill>
              <a:srgbClr val="000080"/>
            </a:solidFill>
            <a:latin typeface="ＭＳ Ｐゴシック"/>
          </a:endParaRPr>
        </a:p>
      </xdr:txBody>
    </xdr:sp>
    <xdr:clientData/>
  </xdr:oneCellAnchor>
  <xdr:twoCellAnchor>
    <xdr:from>
      <xdr:col>18</xdr:col>
      <xdr:colOff>641350</xdr:colOff>
      <xdr:row>76</xdr:row>
      <xdr:rowOff>138430</xdr:rowOff>
    </xdr:from>
    <xdr:to>
      <xdr:col>20</xdr:col>
      <xdr:colOff>158750</xdr:colOff>
      <xdr:row>76</xdr:row>
      <xdr:rowOff>146050</xdr:rowOff>
    </xdr:to>
    <xdr:cxnSp macro="">
      <xdr:nvCxnSpPr>
        <xdr:cNvPr id="437" name="直線コネクタ 436"/>
        <xdr:cNvCxnSpPr/>
      </xdr:nvCxnSpPr>
      <xdr:spPr>
        <a:xfrm flipV="1">
          <a:off x="13004800" y="131686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75</xdr:row>
      <xdr:rowOff>57150</xdr:rowOff>
    </xdr:from>
    <xdr:to>
      <xdr:col>20</xdr:col>
      <xdr:colOff>209550</xdr:colOff>
      <xdr:row>75</xdr:row>
      <xdr:rowOff>158750</xdr:rowOff>
    </xdr:to>
    <xdr:sp macro="" textlink="">
      <xdr:nvSpPr>
        <xdr:cNvPr id="438" name="フローチャート : 判断 437"/>
        <xdr:cNvSpPr/>
      </xdr:nvSpPr>
      <xdr:spPr>
        <a:xfrm>
          <a:off x="13843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73</xdr:row>
      <xdr:rowOff>168927</xdr:rowOff>
    </xdr:from>
    <xdr:ext cx="762000" cy="259045"/>
    <xdr:sp macro="" textlink="">
      <xdr:nvSpPr>
        <xdr:cNvPr id="439" name="テキスト ボックス 438"/>
        <xdr:cNvSpPr txBox="1"/>
      </xdr:nvSpPr>
      <xdr:spPr>
        <a:xfrm>
          <a:off x="13512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72.0</a:t>
          </a:r>
          <a:endParaRPr kumimoji="1" lang="ja-JP" altLang="en-US" sz="1000" b="1">
            <a:solidFill>
              <a:srgbClr val="000080"/>
            </a:solidFill>
            <a:latin typeface="ＭＳ Ｐゴシック"/>
          </a:endParaRPr>
        </a:p>
      </xdr:txBody>
    </xdr:sp>
    <xdr:clientData/>
  </xdr:oneCellAnchor>
  <xdr:twoCellAnchor>
    <xdr:from>
      <xdr:col>18</xdr:col>
      <xdr:colOff>590550</xdr:colOff>
      <xdr:row>75</xdr:row>
      <xdr:rowOff>72390</xdr:rowOff>
    </xdr:from>
    <xdr:to>
      <xdr:col>19</xdr:col>
      <xdr:colOff>6350</xdr:colOff>
      <xdr:row>76</xdr:row>
      <xdr:rowOff>2539</xdr:rowOff>
    </xdr:to>
    <xdr:sp macro="" textlink="">
      <xdr:nvSpPr>
        <xdr:cNvPr id="440" name="フローチャート : 判断 439"/>
        <xdr:cNvSpPr/>
      </xdr:nvSpPr>
      <xdr:spPr>
        <a:xfrm>
          <a:off x="12954000" y="129311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74</xdr:row>
      <xdr:rowOff>12717</xdr:rowOff>
    </xdr:from>
    <xdr:ext cx="762000" cy="259045"/>
    <xdr:sp macro="" textlink="">
      <xdr:nvSpPr>
        <xdr:cNvPr id="441" name="テキスト ボックス 440"/>
        <xdr:cNvSpPr txBox="1"/>
      </xdr:nvSpPr>
      <xdr:spPr>
        <a:xfrm>
          <a:off x="12623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72.4</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2" name="テキスト ボックス 44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3" name="テキスト ボックス 44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4" name="テキスト ボックス 44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5" name="テキスト ボックス 44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6" name="テキスト ボックス 44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76</xdr:row>
      <xdr:rowOff>15239</xdr:rowOff>
    </xdr:from>
    <xdr:to>
      <xdr:col>24</xdr:col>
      <xdr:colOff>82550</xdr:colOff>
      <xdr:row>76</xdr:row>
      <xdr:rowOff>116839</xdr:rowOff>
    </xdr:to>
    <xdr:sp macro="" textlink="">
      <xdr:nvSpPr>
        <xdr:cNvPr id="447" name="円/楕円 446"/>
        <xdr:cNvSpPr/>
      </xdr:nvSpPr>
      <xdr:spPr>
        <a:xfrm>
          <a:off x="164592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75</xdr:row>
      <xdr:rowOff>158766</xdr:rowOff>
    </xdr:from>
    <xdr:ext cx="762000" cy="259045"/>
    <xdr:sp macro="" textlink="">
      <xdr:nvSpPr>
        <xdr:cNvPr id="448" name="公債費以外該当値テキスト"/>
        <xdr:cNvSpPr txBox="1"/>
      </xdr:nvSpPr>
      <xdr:spPr>
        <a:xfrm>
          <a:off x="16598900" y="13017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75.4</a:t>
          </a:r>
          <a:endParaRPr kumimoji="1" lang="ja-JP" altLang="en-US" sz="1000" b="1">
            <a:solidFill>
              <a:srgbClr val="FF0000"/>
            </a:solidFill>
            <a:latin typeface="ＭＳ Ｐゴシック"/>
          </a:endParaRPr>
        </a:p>
      </xdr:txBody>
    </xdr:sp>
    <xdr:clientData/>
  </xdr:oneCellAnchor>
  <xdr:twoCellAnchor>
    <xdr:from>
      <xdr:col>22</xdr:col>
      <xdr:colOff>514350</xdr:colOff>
      <xdr:row>75</xdr:row>
      <xdr:rowOff>80010</xdr:rowOff>
    </xdr:from>
    <xdr:to>
      <xdr:col>22</xdr:col>
      <xdr:colOff>615950</xdr:colOff>
      <xdr:row>76</xdr:row>
      <xdr:rowOff>10161</xdr:rowOff>
    </xdr:to>
    <xdr:sp macro="" textlink="">
      <xdr:nvSpPr>
        <xdr:cNvPr id="449" name="円/楕円 448"/>
        <xdr:cNvSpPr/>
      </xdr:nvSpPr>
      <xdr:spPr>
        <a:xfrm>
          <a:off x="15621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74</xdr:row>
      <xdr:rowOff>20337</xdr:rowOff>
    </xdr:from>
    <xdr:ext cx="736600" cy="259045"/>
    <xdr:sp macro="" textlink="">
      <xdr:nvSpPr>
        <xdr:cNvPr id="450" name="テキスト ボックス 449"/>
        <xdr:cNvSpPr txBox="1"/>
      </xdr:nvSpPr>
      <xdr:spPr>
        <a:xfrm>
          <a:off x="15290800" y="1270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72.6</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7620</xdr:rowOff>
    </xdr:from>
    <xdr:to>
      <xdr:col>21</xdr:col>
      <xdr:colOff>412750</xdr:colOff>
      <xdr:row>77</xdr:row>
      <xdr:rowOff>109220</xdr:rowOff>
    </xdr:to>
    <xdr:sp macro="" textlink="">
      <xdr:nvSpPr>
        <xdr:cNvPr id="451" name="円/楕円 450"/>
        <xdr:cNvSpPr/>
      </xdr:nvSpPr>
      <xdr:spPr>
        <a:xfrm>
          <a:off x="147320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93997</xdr:rowOff>
    </xdr:from>
    <xdr:ext cx="762000" cy="259045"/>
    <xdr:sp macro="" textlink="">
      <xdr:nvSpPr>
        <xdr:cNvPr id="452" name="テキスト ボックス 451"/>
        <xdr:cNvSpPr txBox="1"/>
      </xdr:nvSpPr>
      <xdr:spPr>
        <a:xfrm>
          <a:off x="14401800" y="1329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79.7</a:t>
          </a:r>
          <a:endParaRPr kumimoji="1" lang="ja-JP" altLang="en-US" sz="1000" b="1">
            <a:solidFill>
              <a:srgbClr val="FF0000"/>
            </a:solidFill>
            <a:latin typeface="ＭＳ Ｐゴシック"/>
          </a:endParaRPr>
        </a:p>
      </xdr:txBody>
    </xdr:sp>
    <xdr:clientData/>
  </xdr:oneCellAnchor>
  <xdr:twoCellAnchor>
    <xdr:from>
      <xdr:col>20</xdr:col>
      <xdr:colOff>107950</xdr:colOff>
      <xdr:row>76</xdr:row>
      <xdr:rowOff>87630</xdr:rowOff>
    </xdr:from>
    <xdr:to>
      <xdr:col>20</xdr:col>
      <xdr:colOff>209550</xdr:colOff>
      <xdr:row>77</xdr:row>
      <xdr:rowOff>17780</xdr:rowOff>
    </xdr:to>
    <xdr:sp macro="" textlink="">
      <xdr:nvSpPr>
        <xdr:cNvPr id="453" name="円/楕円 452"/>
        <xdr:cNvSpPr/>
      </xdr:nvSpPr>
      <xdr:spPr>
        <a:xfrm>
          <a:off x="138430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2557</xdr:rowOff>
    </xdr:from>
    <xdr:ext cx="762000" cy="259045"/>
    <xdr:sp macro="" textlink="">
      <xdr:nvSpPr>
        <xdr:cNvPr id="454" name="テキスト ボックス 453"/>
        <xdr:cNvSpPr txBox="1"/>
      </xdr:nvSpPr>
      <xdr:spPr>
        <a:xfrm>
          <a:off x="13512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77.3</a:t>
          </a:r>
          <a:endParaRPr kumimoji="1" lang="ja-JP" altLang="en-US" sz="1000" b="1">
            <a:solidFill>
              <a:srgbClr val="FF0000"/>
            </a:solidFill>
            <a:latin typeface="ＭＳ Ｐゴシック"/>
          </a:endParaRPr>
        </a:p>
      </xdr:txBody>
    </xdr:sp>
    <xdr:clientData/>
  </xdr:oneCellAnchor>
  <xdr:twoCellAnchor>
    <xdr:from>
      <xdr:col>18</xdr:col>
      <xdr:colOff>590550</xdr:colOff>
      <xdr:row>76</xdr:row>
      <xdr:rowOff>95250</xdr:rowOff>
    </xdr:from>
    <xdr:to>
      <xdr:col>19</xdr:col>
      <xdr:colOff>6350</xdr:colOff>
      <xdr:row>77</xdr:row>
      <xdr:rowOff>25400</xdr:rowOff>
    </xdr:to>
    <xdr:sp macro="" textlink="">
      <xdr:nvSpPr>
        <xdr:cNvPr id="455" name="円/楕円 454"/>
        <xdr:cNvSpPr/>
      </xdr:nvSpPr>
      <xdr:spPr>
        <a:xfrm>
          <a:off x="12954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10177</xdr:rowOff>
    </xdr:from>
    <xdr:ext cx="762000" cy="259045"/>
    <xdr:sp macro="" textlink="">
      <xdr:nvSpPr>
        <xdr:cNvPr id="456" name="テキスト ボックス 455"/>
        <xdr:cNvSpPr txBox="1"/>
      </xdr:nvSpPr>
      <xdr:spPr>
        <a:xfrm>
          <a:off x="12623800" y="1321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77.5</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山形県米沢市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94234</xdr:rowOff>
    </xdr:from>
    <xdr:to>
      <xdr:col>4</xdr:col>
      <xdr:colOff>1117600</xdr:colOff>
      <xdr:row>19</xdr:row>
      <xdr:rowOff>131934</xdr:rowOff>
    </xdr:to>
    <xdr:cxnSp macro="">
      <xdr:nvCxnSpPr>
        <xdr:cNvPr id="45" name="直線コネクタ 44"/>
        <xdr:cNvCxnSpPr/>
      </xdr:nvCxnSpPr>
      <xdr:spPr bwMode="auto">
        <a:xfrm flipV="1">
          <a:off x="5651500" y="2027809"/>
          <a:ext cx="0" cy="14093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104011</xdr:rowOff>
    </xdr:from>
    <xdr:ext cx="762000" cy="259045"/>
    <xdr:sp macro="" textlink="">
      <xdr:nvSpPr>
        <xdr:cNvPr id="46" name="人口1人当たり決算額の推移最小値テキスト130"/>
        <xdr:cNvSpPr txBox="1"/>
      </xdr:nvSpPr>
      <xdr:spPr>
        <a:xfrm>
          <a:off x="5740400" y="3409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46,241</a:t>
          </a:r>
          <a:endParaRPr kumimoji="1" lang="ja-JP" altLang="en-US" sz="1000" b="1">
            <a:latin typeface="ＭＳ Ｐゴシック"/>
          </a:endParaRPr>
        </a:p>
      </xdr:txBody>
    </xdr:sp>
    <xdr:clientData/>
  </xdr:oneCellAnchor>
  <xdr:twoCellAnchor>
    <xdr:from>
      <xdr:col>4</xdr:col>
      <xdr:colOff>1028700</xdr:colOff>
      <xdr:row>19</xdr:row>
      <xdr:rowOff>131934</xdr:rowOff>
    </xdr:from>
    <xdr:to>
      <xdr:col>5</xdr:col>
      <xdr:colOff>73025</xdr:colOff>
      <xdr:row>19</xdr:row>
      <xdr:rowOff>131934</xdr:rowOff>
    </xdr:to>
    <xdr:cxnSp macro="">
      <xdr:nvCxnSpPr>
        <xdr:cNvPr id="47" name="直線コネクタ 46"/>
        <xdr:cNvCxnSpPr/>
      </xdr:nvCxnSpPr>
      <xdr:spPr bwMode="auto">
        <a:xfrm>
          <a:off x="5562600" y="34371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9161</xdr:rowOff>
    </xdr:from>
    <xdr:ext cx="762000" cy="259045"/>
    <xdr:sp macro="" textlink="">
      <xdr:nvSpPr>
        <xdr:cNvPr id="48" name="人口1人当たり決算額の推移最大値テキスト130"/>
        <xdr:cNvSpPr txBox="1"/>
      </xdr:nvSpPr>
      <xdr:spPr>
        <a:xfrm>
          <a:off x="5740400" y="1771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120,220</a:t>
          </a:r>
          <a:endParaRPr kumimoji="1" lang="ja-JP" altLang="en-US" sz="1000" b="1">
            <a:latin typeface="ＭＳ Ｐゴシック"/>
          </a:endParaRPr>
        </a:p>
      </xdr:txBody>
    </xdr:sp>
    <xdr:clientData/>
  </xdr:oneCellAnchor>
  <xdr:twoCellAnchor>
    <xdr:from>
      <xdr:col>4</xdr:col>
      <xdr:colOff>1028700</xdr:colOff>
      <xdr:row>11</xdr:row>
      <xdr:rowOff>94234</xdr:rowOff>
    </xdr:from>
    <xdr:to>
      <xdr:col>5</xdr:col>
      <xdr:colOff>73025</xdr:colOff>
      <xdr:row>11</xdr:row>
      <xdr:rowOff>94234</xdr:rowOff>
    </xdr:to>
    <xdr:cxnSp macro="">
      <xdr:nvCxnSpPr>
        <xdr:cNvPr id="49" name="直線コネクタ 48"/>
        <xdr:cNvCxnSpPr/>
      </xdr:nvCxnSpPr>
      <xdr:spPr bwMode="auto">
        <a:xfrm>
          <a:off x="5562600" y="20278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17</xdr:row>
      <xdr:rowOff>119494</xdr:rowOff>
    </xdr:from>
    <xdr:to>
      <xdr:col>4</xdr:col>
      <xdr:colOff>1117600</xdr:colOff>
      <xdr:row>17</xdr:row>
      <xdr:rowOff>122923</xdr:rowOff>
    </xdr:to>
    <xdr:cxnSp macro="">
      <xdr:nvCxnSpPr>
        <xdr:cNvPr id="50" name="直線コネクタ 49"/>
        <xdr:cNvCxnSpPr/>
      </xdr:nvCxnSpPr>
      <xdr:spPr bwMode="auto">
        <a:xfrm>
          <a:off x="5003800" y="3081769"/>
          <a:ext cx="647700" cy="34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108634</xdr:rowOff>
    </xdr:from>
    <xdr:ext cx="762000" cy="259045"/>
    <xdr:sp macro="" textlink="">
      <xdr:nvSpPr>
        <xdr:cNvPr id="51" name="人口1人当たり決算額の推移平均値テキスト130"/>
        <xdr:cNvSpPr txBox="1"/>
      </xdr:nvSpPr>
      <xdr:spPr>
        <a:xfrm>
          <a:off x="5740400" y="27280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72,665</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92107</xdr:rowOff>
    </xdr:from>
    <xdr:to>
      <xdr:col>5</xdr:col>
      <xdr:colOff>34925</xdr:colOff>
      <xdr:row>17</xdr:row>
      <xdr:rowOff>22257</xdr:rowOff>
    </xdr:to>
    <xdr:sp macro="" textlink="">
      <xdr:nvSpPr>
        <xdr:cNvPr id="52" name="フローチャート : 判断 51"/>
        <xdr:cNvSpPr/>
      </xdr:nvSpPr>
      <xdr:spPr bwMode="auto">
        <a:xfrm>
          <a:off x="5600700" y="28829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17</xdr:row>
      <xdr:rowOff>100139</xdr:rowOff>
    </xdr:from>
    <xdr:to>
      <xdr:col>4</xdr:col>
      <xdr:colOff>469900</xdr:colOff>
      <xdr:row>17</xdr:row>
      <xdr:rowOff>119494</xdr:rowOff>
    </xdr:to>
    <xdr:cxnSp macro="">
      <xdr:nvCxnSpPr>
        <xdr:cNvPr id="53" name="直線コネクタ 52"/>
        <xdr:cNvCxnSpPr/>
      </xdr:nvCxnSpPr>
      <xdr:spPr bwMode="auto">
        <a:xfrm>
          <a:off x="4305300" y="3062414"/>
          <a:ext cx="698500" cy="193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103651</xdr:rowOff>
    </xdr:from>
    <xdr:to>
      <xdr:col>4</xdr:col>
      <xdr:colOff>520700</xdr:colOff>
      <xdr:row>17</xdr:row>
      <xdr:rowOff>33801</xdr:rowOff>
    </xdr:to>
    <xdr:sp macro="" textlink="">
      <xdr:nvSpPr>
        <xdr:cNvPr id="54" name="フローチャート : 判断 53"/>
        <xdr:cNvSpPr/>
      </xdr:nvSpPr>
      <xdr:spPr bwMode="auto">
        <a:xfrm>
          <a:off x="4953000" y="28944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43978</xdr:rowOff>
    </xdr:from>
    <xdr:ext cx="736600" cy="259045"/>
    <xdr:sp macro="" textlink="">
      <xdr:nvSpPr>
        <xdr:cNvPr id="55" name="テキスト ボックス 54"/>
        <xdr:cNvSpPr txBox="1"/>
      </xdr:nvSpPr>
      <xdr:spPr>
        <a:xfrm>
          <a:off x="4622800" y="2663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72,059</a:t>
          </a:r>
          <a:endParaRPr kumimoji="1" lang="ja-JP" altLang="en-US" sz="1000" b="1">
            <a:solidFill>
              <a:srgbClr val="000080"/>
            </a:solidFill>
            <a:latin typeface="ＭＳ Ｐゴシック"/>
          </a:endParaRPr>
        </a:p>
      </xdr:txBody>
    </xdr:sp>
    <xdr:clientData/>
  </xdr:oneCellAnchor>
  <xdr:twoCellAnchor>
    <xdr:from>
      <xdr:col>3</xdr:col>
      <xdr:colOff>206375</xdr:colOff>
      <xdr:row>17</xdr:row>
      <xdr:rowOff>100139</xdr:rowOff>
    </xdr:from>
    <xdr:to>
      <xdr:col>3</xdr:col>
      <xdr:colOff>904875</xdr:colOff>
      <xdr:row>17</xdr:row>
      <xdr:rowOff>145707</xdr:rowOff>
    </xdr:to>
    <xdr:cxnSp macro="">
      <xdr:nvCxnSpPr>
        <xdr:cNvPr id="56" name="直線コネクタ 55"/>
        <xdr:cNvCxnSpPr/>
      </xdr:nvCxnSpPr>
      <xdr:spPr bwMode="auto">
        <a:xfrm flipV="1">
          <a:off x="3606800" y="3062414"/>
          <a:ext cx="698500" cy="455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72676</xdr:rowOff>
    </xdr:from>
    <xdr:to>
      <xdr:col>3</xdr:col>
      <xdr:colOff>955675</xdr:colOff>
      <xdr:row>17</xdr:row>
      <xdr:rowOff>2826</xdr:rowOff>
    </xdr:to>
    <xdr:sp macro="" textlink="">
      <xdr:nvSpPr>
        <xdr:cNvPr id="57" name="フローチャート : 判断 56"/>
        <xdr:cNvSpPr/>
      </xdr:nvSpPr>
      <xdr:spPr bwMode="auto">
        <a:xfrm>
          <a:off x="4254500" y="28635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13003</xdr:rowOff>
    </xdr:from>
    <xdr:ext cx="762000" cy="259045"/>
    <xdr:sp macro="" textlink="">
      <xdr:nvSpPr>
        <xdr:cNvPr id="58" name="テキスト ボックス 57"/>
        <xdr:cNvSpPr txBox="1"/>
      </xdr:nvSpPr>
      <xdr:spPr>
        <a:xfrm>
          <a:off x="3924300" y="2632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73,685</a:t>
          </a:r>
          <a:endParaRPr kumimoji="1" lang="ja-JP" altLang="en-US" sz="1000" b="1">
            <a:solidFill>
              <a:srgbClr val="000080"/>
            </a:solidFill>
            <a:latin typeface="ＭＳ Ｐゴシック"/>
          </a:endParaRPr>
        </a:p>
      </xdr:txBody>
    </xdr:sp>
    <xdr:clientData/>
  </xdr:oneCellAnchor>
  <xdr:twoCellAnchor>
    <xdr:from>
      <xdr:col>2</xdr:col>
      <xdr:colOff>641350</xdr:colOff>
      <xdr:row>17</xdr:row>
      <xdr:rowOff>116542</xdr:rowOff>
    </xdr:from>
    <xdr:to>
      <xdr:col>3</xdr:col>
      <xdr:colOff>206375</xdr:colOff>
      <xdr:row>17</xdr:row>
      <xdr:rowOff>145707</xdr:rowOff>
    </xdr:to>
    <xdr:cxnSp macro="">
      <xdr:nvCxnSpPr>
        <xdr:cNvPr id="59" name="直線コネクタ 58"/>
        <xdr:cNvCxnSpPr/>
      </xdr:nvCxnSpPr>
      <xdr:spPr bwMode="auto">
        <a:xfrm>
          <a:off x="2908300" y="3078817"/>
          <a:ext cx="698500" cy="291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98812</xdr:rowOff>
    </xdr:from>
    <xdr:to>
      <xdr:col>3</xdr:col>
      <xdr:colOff>257175</xdr:colOff>
      <xdr:row>17</xdr:row>
      <xdr:rowOff>28962</xdr:rowOff>
    </xdr:to>
    <xdr:sp macro="" textlink="">
      <xdr:nvSpPr>
        <xdr:cNvPr id="60" name="フローチャート : 判断 59"/>
        <xdr:cNvSpPr/>
      </xdr:nvSpPr>
      <xdr:spPr bwMode="auto">
        <a:xfrm>
          <a:off x="3556000" y="28896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39139</xdr:rowOff>
    </xdr:from>
    <xdr:ext cx="762000" cy="259045"/>
    <xdr:sp macro="" textlink="">
      <xdr:nvSpPr>
        <xdr:cNvPr id="61" name="テキスト ボックス 60"/>
        <xdr:cNvSpPr txBox="1"/>
      </xdr:nvSpPr>
      <xdr:spPr>
        <a:xfrm>
          <a:off x="3225800" y="265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72,313</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61779</xdr:rowOff>
    </xdr:from>
    <xdr:to>
      <xdr:col>2</xdr:col>
      <xdr:colOff>692150</xdr:colOff>
      <xdr:row>16</xdr:row>
      <xdr:rowOff>163379</xdr:rowOff>
    </xdr:to>
    <xdr:sp macro="" textlink="">
      <xdr:nvSpPr>
        <xdr:cNvPr id="62" name="フローチャート : 判断 61"/>
        <xdr:cNvSpPr/>
      </xdr:nvSpPr>
      <xdr:spPr bwMode="auto">
        <a:xfrm>
          <a:off x="2857500" y="28526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2106</xdr:rowOff>
    </xdr:from>
    <xdr:ext cx="762000" cy="259045"/>
    <xdr:sp macro="" textlink="">
      <xdr:nvSpPr>
        <xdr:cNvPr id="63" name="テキスト ボックス 62"/>
        <xdr:cNvSpPr txBox="1"/>
      </xdr:nvSpPr>
      <xdr:spPr>
        <a:xfrm>
          <a:off x="2527300" y="2621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74,257</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17</xdr:row>
      <xdr:rowOff>72123</xdr:rowOff>
    </xdr:from>
    <xdr:to>
      <xdr:col>5</xdr:col>
      <xdr:colOff>34925</xdr:colOff>
      <xdr:row>18</xdr:row>
      <xdr:rowOff>2273</xdr:rowOff>
    </xdr:to>
    <xdr:sp macro="" textlink="">
      <xdr:nvSpPr>
        <xdr:cNvPr id="69" name="円/楕円 68"/>
        <xdr:cNvSpPr/>
      </xdr:nvSpPr>
      <xdr:spPr bwMode="auto">
        <a:xfrm>
          <a:off x="5600700" y="30343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17</xdr:row>
      <xdr:rowOff>44200</xdr:rowOff>
    </xdr:from>
    <xdr:ext cx="762000" cy="259045"/>
    <xdr:sp macro="" textlink="">
      <xdr:nvSpPr>
        <xdr:cNvPr id="70" name="人口1人当たり決算額の推移該当値テキスト130"/>
        <xdr:cNvSpPr txBox="1"/>
      </xdr:nvSpPr>
      <xdr:spPr>
        <a:xfrm>
          <a:off x="5740400" y="3006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64,714</a:t>
          </a:r>
          <a:endParaRPr kumimoji="1" lang="ja-JP" altLang="en-US" sz="1000" b="1">
            <a:solidFill>
              <a:srgbClr val="FF0000"/>
            </a:solidFill>
            <a:latin typeface="ＭＳ Ｐゴシック"/>
          </a:endParaRPr>
        </a:p>
      </xdr:txBody>
    </xdr:sp>
    <xdr:clientData/>
  </xdr:oneCellAnchor>
  <xdr:twoCellAnchor>
    <xdr:from>
      <xdr:col>4</xdr:col>
      <xdr:colOff>419100</xdr:colOff>
      <xdr:row>17</xdr:row>
      <xdr:rowOff>68694</xdr:rowOff>
    </xdr:from>
    <xdr:to>
      <xdr:col>4</xdr:col>
      <xdr:colOff>520700</xdr:colOff>
      <xdr:row>17</xdr:row>
      <xdr:rowOff>170294</xdr:rowOff>
    </xdr:to>
    <xdr:sp macro="" textlink="">
      <xdr:nvSpPr>
        <xdr:cNvPr id="71" name="円/楕円 70"/>
        <xdr:cNvSpPr/>
      </xdr:nvSpPr>
      <xdr:spPr bwMode="auto">
        <a:xfrm>
          <a:off x="4953000" y="30309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155071</xdr:rowOff>
    </xdr:from>
    <xdr:ext cx="736600" cy="259045"/>
    <xdr:sp macro="" textlink="">
      <xdr:nvSpPr>
        <xdr:cNvPr id="72" name="テキスト ボックス 71"/>
        <xdr:cNvSpPr txBox="1"/>
      </xdr:nvSpPr>
      <xdr:spPr>
        <a:xfrm>
          <a:off x="4622800" y="31173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64,894</a:t>
          </a:r>
          <a:endParaRPr kumimoji="1" lang="ja-JP" altLang="en-US" sz="1000" b="1">
            <a:solidFill>
              <a:srgbClr val="FF0000"/>
            </a:solidFill>
            <a:latin typeface="ＭＳ Ｐゴシック"/>
          </a:endParaRPr>
        </a:p>
      </xdr:txBody>
    </xdr:sp>
    <xdr:clientData/>
  </xdr:oneCellAnchor>
  <xdr:twoCellAnchor>
    <xdr:from>
      <xdr:col>3</xdr:col>
      <xdr:colOff>854075</xdr:colOff>
      <xdr:row>17</xdr:row>
      <xdr:rowOff>49339</xdr:rowOff>
    </xdr:from>
    <xdr:to>
      <xdr:col>3</xdr:col>
      <xdr:colOff>955675</xdr:colOff>
      <xdr:row>17</xdr:row>
      <xdr:rowOff>150939</xdr:rowOff>
    </xdr:to>
    <xdr:sp macro="" textlink="">
      <xdr:nvSpPr>
        <xdr:cNvPr id="73" name="円/楕円 72"/>
        <xdr:cNvSpPr/>
      </xdr:nvSpPr>
      <xdr:spPr bwMode="auto">
        <a:xfrm>
          <a:off x="4254500" y="30116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135716</xdr:rowOff>
    </xdr:from>
    <xdr:ext cx="762000" cy="259045"/>
    <xdr:sp macro="" textlink="">
      <xdr:nvSpPr>
        <xdr:cNvPr id="74" name="テキスト ボックス 73"/>
        <xdr:cNvSpPr txBox="1"/>
      </xdr:nvSpPr>
      <xdr:spPr>
        <a:xfrm>
          <a:off x="3924300" y="30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65,910</a:t>
          </a:r>
          <a:endParaRPr kumimoji="1" lang="ja-JP" altLang="en-US" sz="1000" b="1">
            <a:solidFill>
              <a:srgbClr val="FF0000"/>
            </a:solidFill>
            <a:latin typeface="ＭＳ Ｐゴシック"/>
          </a:endParaRPr>
        </a:p>
      </xdr:txBody>
    </xdr:sp>
    <xdr:clientData/>
  </xdr:oneCellAnchor>
  <xdr:twoCellAnchor>
    <xdr:from>
      <xdr:col>3</xdr:col>
      <xdr:colOff>155575</xdr:colOff>
      <xdr:row>17</xdr:row>
      <xdr:rowOff>94907</xdr:rowOff>
    </xdr:from>
    <xdr:to>
      <xdr:col>3</xdr:col>
      <xdr:colOff>257175</xdr:colOff>
      <xdr:row>18</xdr:row>
      <xdr:rowOff>25057</xdr:rowOff>
    </xdr:to>
    <xdr:sp macro="" textlink="">
      <xdr:nvSpPr>
        <xdr:cNvPr id="75" name="円/楕円 74"/>
        <xdr:cNvSpPr/>
      </xdr:nvSpPr>
      <xdr:spPr bwMode="auto">
        <a:xfrm>
          <a:off x="3556000" y="30571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9834</xdr:rowOff>
    </xdr:from>
    <xdr:ext cx="762000" cy="259045"/>
    <xdr:sp macro="" textlink="">
      <xdr:nvSpPr>
        <xdr:cNvPr id="76" name="テキスト ボックス 75"/>
        <xdr:cNvSpPr txBox="1"/>
      </xdr:nvSpPr>
      <xdr:spPr>
        <a:xfrm>
          <a:off x="3225800" y="3143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63,518</a:t>
          </a:r>
          <a:endParaRPr kumimoji="1" lang="ja-JP" altLang="en-US" sz="1000" b="1">
            <a:solidFill>
              <a:srgbClr val="FF0000"/>
            </a:solidFill>
            <a:latin typeface="ＭＳ Ｐゴシック"/>
          </a:endParaRPr>
        </a:p>
      </xdr:txBody>
    </xdr:sp>
    <xdr:clientData/>
  </xdr:oneCellAnchor>
  <xdr:twoCellAnchor>
    <xdr:from>
      <xdr:col>2</xdr:col>
      <xdr:colOff>590550</xdr:colOff>
      <xdr:row>17</xdr:row>
      <xdr:rowOff>65742</xdr:rowOff>
    </xdr:from>
    <xdr:to>
      <xdr:col>2</xdr:col>
      <xdr:colOff>692150</xdr:colOff>
      <xdr:row>17</xdr:row>
      <xdr:rowOff>167342</xdr:rowOff>
    </xdr:to>
    <xdr:sp macro="" textlink="">
      <xdr:nvSpPr>
        <xdr:cNvPr id="77" name="円/楕円 76"/>
        <xdr:cNvSpPr/>
      </xdr:nvSpPr>
      <xdr:spPr bwMode="auto">
        <a:xfrm>
          <a:off x="2857500" y="30280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152119</xdr:rowOff>
    </xdr:from>
    <xdr:ext cx="762000" cy="259045"/>
    <xdr:sp macro="" textlink="">
      <xdr:nvSpPr>
        <xdr:cNvPr id="78" name="テキスト ボックス 77"/>
        <xdr:cNvSpPr txBox="1"/>
      </xdr:nvSpPr>
      <xdr:spPr>
        <a:xfrm>
          <a:off x="2527300" y="3114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65,049</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143328</xdr:rowOff>
    </xdr:from>
    <xdr:to>
      <xdr:col>5</xdr:col>
      <xdr:colOff>733425</xdr:colOff>
      <xdr:row>38</xdr:row>
      <xdr:rowOff>143328</xdr:rowOff>
    </xdr:to>
    <xdr:cxnSp macro="">
      <xdr:nvCxnSpPr>
        <xdr:cNvPr id="94" name="直線コネクタ 93"/>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159657</xdr:rowOff>
    </xdr:from>
    <xdr:to>
      <xdr:col>5</xdr:col>
      <xdr:colOff>733425</xdr:colOff>
      <xdr:row>37</xdr:row>
      <xdr:rowOff>159657</xdr:rowOff>
    </xdr:to>
    <xdr:cxnSp macro="">
      <xdr:nvCxnSpPr>
        <xdr:cNvPr id="95" name="直線コネクタ 94"/>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17434</xdr:rowOff>
    </xdr:from>
    <xdr:ext cx="762000" cy="259045"/>
    <xdr:sp macro="" textlink="">
      <xdr:nvSpPr>
        <xdr:cNvPr id="96" name="テキスト ボックス 95"/>
        <xdr:cNvSpPr txBox="1"/>
      </xdr:nvSpPr>
      <xdr:spPr>
        <a:xfrm>
          <a:off x="14097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4535</xdr:rowOff>
    </xdr:from>
    <xdr:to>
      <xdr:col>5</xdr:col>
      <xdr:colOff>733425</xdr:colOff>
      <xdr:row>36</xdr:row>
      <xdr:rowOff>4535</xdr:rowOff>
    </xdr:to>
    <xdr:cxnSp macro="">
      <xdr:nvCxnSpPr>
        <xdr:cNvPr id="97" name="直線コネクタ 96"/>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205212</xdr:rowOff>
    </xdr:from>
    <xdr:ext cx="762000" cy="259045"/>
    <xdr:sp macro="" textlink="">
      <xdr:nvSpPr>
        <xdr:cNvPr id="98" name="テキスト ボックス 97"/>
        <xdr:cNvSpPr txBox="1"/>
      </xdr:nvSpPr>
      <xdr:spPr>
        <a:xfrm>
          <a:off x="14097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1025525</xdr:colOff>
      <xdr:row>35</xdr:row>
      <xdr:rowOff>20865</xdr:rowOff>
    </xdr:from>
    <xdr:to>
      <xdr:col>5</xdr:col>
      <xdr:colOff>733425</xdr:colOff>
      <xdr:row>35</xdr:row>
      <xdr:rowOff>20865</xdr:rowOff>
    </xdr:to>
    <xdr:cxnSp macro="">
      <xdr:nvCxnSpPr>
        <xdr:cNvPr id="99" name="直線コネクタ 98"/>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221542</xdr:rowOff>
    </xdr:from>
    <xdr:ext cx="762000" cy="259045"/>
    <xdr:sp macro="" textlink="">
      <xdr:nvSpPr>
        <xdr:cNvPr id="100" name="テキスト ボックス 99"/>
        <xdr:cNvSpPr txBox="1"/>
      </xdr:nvSpPr>
      <xdr:spPr>
        <a:xfrm>
          <a:off x="14097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37193</xdr:rowOff>
    </xdr:from>
    <xdr:to>
      <xdr:col>5</xdr:col>
      <xdr:colOff>733425</xdr:colOff>
      <xdr:row>34</xdr:row>
      <xdr:rowOff>37193</xdr:rowOff>
    </xdr:to>
    <xdr:cxnSp macro="">
      <xdr:nvCxnSpPr>
        <xdr:cNvPr id="101" name="直線コネクタ 100"/>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237870</xdr:rowOff>
    </xdr:from>
    <xdr:ext cx="762000" cy="259045"/>
    <xdr:sp macro="" textlink="">
      <xdr:nvSpPr>
        <xdr:cNvPr id="102" name="テキスト ボックス 101"/>
        <xdr:cNvSpPr txBox="1"/>
      </xdr:nvSpPr>
      <xdr:spPr>
        <a:xfrm>
          <a:off x="14097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33</xdr:row>
      <xdr:rowOff>53522</xdr:rowOff>
    </xdr:from>
    <xdr:to>
      <xdr:col>5</xdr:col>
      <xdr:colOff>733425</xdr:colOff>
      <xdr:row>33</xdr:row>
      <xdr:rowOff>53522</xdr:rowOff>
    </xdr:to>
    <xdr:cxnSp macro="">
      <xdr:nvCxnSpPr>
        <xdr:cNvPr id="103" name="直線コネクタ 102"/>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82749</xdr:rowOff>
    </xdr:from>
    <xdr:ext cx="762000" cy="259045"/>
    <xdr:sp macro="" textlink="">
      <xdr:nvSpPr>
        <xdr:cNvPr id="104" name="テキスト ボックス 103"/>
        <xdr:cNvSpPr txBox="1"/>
      </xdr:nvSpPr>
      <xdr:spPr>
        <a:xfrm>
          <a:off x="14097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6" name="テキスト ボックス 105"/>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199858</xdr:rowOff>
    </xdr:from>
    <xdr:to>
      <xdr:col>4</xdr:col>
      <xdr:colOff>1117600</xdr:colOff>
      <xdr:row>37</xdr:row>
      <xdr:rowOff>336136</xdr:rowOff>
    </xdr:to>
    <xdr:cxnSp macro="">
      <xdr:nvCxnSpPr>
        <xdr:cNvPr id="108" name="直線コネクタ 107"/>
        <xdr:cNvCxnSpPr/>
      </xdr:nvCxnSpPr>
      <xdr:spPr bwMode="auto">
        <a:xfrm flipV="1">
          <a:off x="5651500" y="6124408"/>
          <a:ext cx="0" cy="133642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308213</xdr:rowOff>
    </xdr:from>
    <xdr:ext cx="762000" cy="259045"/>
    <xdr:sp macro="" textlink="">
      <xdr:nvSpPr>
        <xdr:cNvPr id="109" name="人口1人当たり決算額の推移最小値テキスト445"/>
        <xdr:cNvSpPr txBox="1"/>
      </xdr:nvSpPr>
      <xdr:spPr>
        <a:xfrm>
          <a:off x="5740400" y="743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-5,404</a:t>
          </a:r>
          <a:endParaRPr kumimoji="1" lang="ja-JP" altLang="en-US" sz="1000" b="1">
            <a:latin typeface="ＭＳ Ｐゴシック"/>
          </a:endParaRPr>
        </a:p>
      </xdr:txBody>
    </xdr:sp>
    <xdr:clientData/>
  </xdr:oneCellAnchor>
  <xdr:twoCellAnchor>
    <xdr:from>
      <xdr:col>4</xdr:col>
      <xdr:colOff>1028700</xdr:colOff>
      <xdr:row>37</xdr:row>
      <xdr:rowOff>336136</xdr:rowOff>
    </xdr:from>
    <xdr:to>
      <xdr:col>5</xdr:col>
      <xdr:colOff>73025</xdr:colOff>
      <xdr:row>37</xdr:row>
      <xdr:rowOff>336136</xdr:rowOff>
    </xdr:to>
    <xdr:cxnSp macro="">
      <xdr:nvCxnSpPr>
        <xdr:cNvPr id="110" name="直線コネクタ 109"/>
        <xdr:cNvCxnSpPr/>
      </xdr:nvCxnSpPr>
      <xdr:spPr bwMode="auto">
        <a:xfrm>
          <a:off x="5562600" y="74608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114785</xdr:rowOff>
    </xdr:from>
    <xdr:ext cx="762000" cy="259045"/>
    <xdr:sp macro="" textlink="">
      <xdr:nvSpPr>
        <xdr:cNvPr id="111" name="人口1人当たり決算額の推移最大値テキスト445"/>
        <xdr:cNvSpPr txBox="1"/>
      </xdr:nvSpPr>
      <xdr:spPr>
        <a:xfrm>
          <a:off x="5740400" y="5867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35,519</a:t>
          </a:r>
          <a:endParaRPr kumimoji="1" lang="ja-JP" altLang="en-US" sz="1000" b="1">
            <a:latin typeface="ＭＳ Ｐゴシック"/>
          </a:endParaRPr>
        </a:p>
      </xdr:txBody>
    </xdr:sp>
    <xdr:clientData/>
  </xdr:oneCellAnchor>
  <xdr:twoCellAnchor>
    <xdr:from>
      <xdr:col>4</xdr:col>
      <xdr:colOff>1028700</xdr:colOff>
      <xdr:row>33</xdr:row>
      <xdr:rowOff>199858</xdr:rowOff>
    </xdr:from>
    <xdr:to>
      <xdr:col>5</xdr:col>
      <xdr:colOff>73025</xdr:colOff>
      <xdr:row>33</xdr:row>
      <xdr:rowOff>199858</xdr:rowOff>
    </xdr:to>
    <xdr:cxnSp macro="">
      <xdr:nvCxnSpPr>
        <xdr:cNvPr id="112" name="直線コネクタ 111"/>
        <xdr:cNvCxnSpPr/>
      </xdr:nvCxnSpPr>
      <xdr:spPr bwMode="auto">
        <a:xfrm>
          <a:off x="5562600" y="612440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39805</xdr:rowOff>
    </xdr:from>
    <xdr:to>
      <xdr:col>4</xdr:col>
      <xdr:colOff>1117600</xdr:colOff>
      <xdr:row>35</xdr:row>
      <xdr:rowOff>72103</xdr:rowOff>
    </xdr:to>
    <xdr:cxnSp macro="">
      <xdr:nvCxnSpPr>
        <xdr:cNvPr id="113" name="直線コネクタ 112"/>
        <xdr:cNvCxnSpPr/>
      </xdr:nvCxnSpPr>
      <xdr:spPr bwMode="auto">
        <a:xfrm flipV="1">
          <a:off x="5003800" y="6650155"/>
          <a:ext cx="647700" cy="322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116596</xdr:rowOff>
    </xdr:from>
    <xdr:ext cx="762000" cy="259045"/>
    <xdr:sp macro="" textlink="">
      <xdr:nvSpPr>
        <xdr:cNvPr id="114" name="人口1人当たり決算額の推移平均値テキスト445"/>
        <xdr:cNvSpPr txBox="1"/>
      </xdr:nvSpPr>
      <xdr:spPr>
        <a:xfrm>
          <a:off x="5740400" y="67269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14,658</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144519</xdr:rowOff>
    </xdr:from>
    <xdr:to>
      <xdr:col>5</xdr:col>
      <xdr:colOff>34925</xdr:colOff>
      <xdr:row>35</xdr:row>
      <xdr:rowOff>246119</xdr:rowOff>
    </xdr:to>
    <xdr:sp macro="" textlink="">
      <xdr:nvSpPr>
        <xdr:cNvPr id="115" name="フローチャート : 判断 114"/>
        <xdr:cNvSpPr/>
      </xdr:nvSpPr>
      <xdr:spPr bwMode="auto">
        <a:xfrm>
          <a:off x="5600700" y="67548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34</xdr:row>
      <xdr:rowOff>331107</xdr:rowOff>
    </xdr:from>
    <xdr:to>
      <xdr:col>4</xdr:col>
      <xdr:colOff>469900</xdr:colOff>
      <xdr:row>35</xdr:row>
      <xdr:rowOff>72103</xdr:rowOff>
    </xdr:to>
    <xdr:cxnSp macro="">
      <xdr:nvCxnSpPr>
        <xdr:cNvPr id="116" name="直線コネクタ 115"/>
        <xdr:cNvCxnSpPr/>
      </xdr:nvCxnSpPr>
      <xdr:spPr bwMode="auto">
        <a:xfrm>
          <a:off x="4305300" y="6598557"/>
          <a:ext cx="698500" cy="838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134917</xdr:rowOff>
    </xdr:from>
    <xdr:to>
      <xdr:col>4</xdr:col>
      <xdr:colOff>520700</xdr:colOff>
      <xdr:row>35</xdr:row>
      <xdr:rowOff>236517</xdr:rowOff>
    </xdr:to>
    <xdr:sp macro="" textlink="">
      <xdr:nvSpPr>
        <xdr:cNvPr id="117" name="フローチャート : 判断 116"/>
        <xdr:cNvSpPr/>
      </xdr:nvSpPr>
      <xdr:spPr bwMode="auto">
        <a:xfrm>
          <a:off x="4953000" y="67452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221294</xdr:rowOff>
    </xdr:from>
    <xdr:ext cx="736600" cy="259045"/>
    <xdr:sp macro="" textlink="">
      <xdr:nvSpPr>
        <xdr:cNvPr id="118" name="テキスト ボックス 117"/>
        <xdr:cNvSpPr txBox="1"/>
      </xdr:nvSpPr>
      <xdr:spPr>
        <a:xfrm>
          <a:off x="4622800" y="6831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14,952</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214260</xdr:rowOff>
    </xdr:from>
    <xdr:to>
      <xdr:col>3</xdr:col>
      <xdr:colOff>904875</xdr:colOff>
      <xdr:row>34</xdr:row>
      <xdr:rowOff>331107</xdr:rowOff>
    </xdr:to>
    <xdr:cxnSp macro="">
      <xdr:nvCxnSpPr>
        <xdr:cNvPr id="119" name="直線コネクタ 118"/>
        <xdr:cNvCxnSpPr/>
      </xdr:nvCxnSpPr>
      <xdr:spPr bwMode="auto">
        <a:xfrm>
          <a:off x="3606800" y="6481710"/>
          <a:ext cx="698500" cy="1168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103404</xdr:rowOff>
    </xdr:from>
    <xdr:to>
      <xdr:col>3</xdr:col>
      <xdr:colOff>955675</xdr:colOff>
      <xdr:row>35</xdr:row>
      <xdr:rowOff>205004</xdr:rowOff>
    </xdr:to>
    <xdr:sp macro="" textlink="">
      <xdr:nvSpPr>
        <xdr:cNvPr id="120" name="フローチャート : 判断 119"/>
        <xdr:cNvSpPr/>
      </xdr:nvSpPr>
      <xdr:spPr bwMode="auto">
        <a:xfrm>
          <a:off x="4254500" y="67137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189781</xdr:rowOff>
    </xdr:from>
    <xdr:ext cx="762000" cy="259045"/>
    <xdr:sp macro="" textlink="">
      <xdr:nvSpPr>
        <xdr:cNvPr id="121" name="テキスト ボックス 120"/>
        <xdr:cNvSpPr txBox="1"/>
      </xdr:nvSpPr>
      <xdr:spPr>
        <a:xfrm>
          <a:off x="3924300" y="6800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15,917</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149958</xdr:rowOff>
    </xdr:from>
    <xdr:to>
      <xdr:col>3</xdr:col>
      <xdr:colOff>206375</xdr:colOff>
      <xdr:row>34</xdr:row>
      <xdr:rowOff>214260</xdr:rowOff>
    </xdr:to>
    <xdr:cxnSp macro="">
      <xdr:nvCxnSpPr>
        <xdr:cNvPr id="122" name="直線コネクタ 121"/>
        <xdr:cNvCxnSpPr/>
      </xdr:nvCxnSpPr>
      <xdr:spPr bwMode="auto">
        <a:xfrm>
          <a:off x="2908300" y="6417408"/>
          <a:ext cx="698500" cy="643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38743</xdr:rowOff>
    </xdr:from>
    <xdr:to>
      <xdr:col>3</xdr:col>
      <xdr:colOff>257175</xdr:colOff>
      <xdr:row>35</xdr:row>
      <xdr:rowOff>140343</xdr:rowOff>
    </xdr:to>
    <xdr:sp macro="" textlink="">
      <xdr:nvSpPr>
        <xdr:cNvPr id="123" name="フローチャート : 判断 122"/>
        <xdr:cNvSpPr/>
      </xdr:nvSpPr>
      <xdr:spPr bwMode="auto">
        <a:xfrm>
          <a:off x="3556000" y="66490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125120</xdr:rowOff>
    </xdr:from>
    <xdr:ext cx="762000" cy="259045"/>
    <xdr:sp macro="" textlink="">
      <xdr:nvSpPr>
        <xdr:cNvPr id="124" name="テキスト ボックス 123"/>
        <xdr:cNvSpPr txBox="1"/>
      </xdr:nvSpPr>
      <xdr:spPr>
        <a:xfrm>
          <a:off x="3225800" y="6735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17,897</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332069</xdr:rowOff>
    </xdr:from>
    <xdr:to>
      <xdr:col>2</xdr:col>
      <xdr:colOff>692150</xdr:colOff>
      <xdr:row>35</xdr:row>
      <xdr:rowOff>90769</xdr:rowOff>
    </xdr:to>
    <xdr:sp macro="" textlink="">
      <xdr:nvSpPr>
        <xdr:cNvPr id="125" name="フローチャート : 判断 124"/>
        <xdr:cNvSpPr/>
      </xdr:nvSpPr>
      <xdr:spPr bwMode="auto">
        <a:xfrm>
          <a:off x="2857500" y="65995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75546</xdr:rowOff>
    </xdr:from>
    <xdr:ext cx="762000" cy="259045"/>
    <xdr:sp macro="" textlink="">
      <xdr:nvSpPr>
        <xdr:cNvPr id="126" name="テキスト ボックス 125"/>
        <xdr:cNvSpPr txBox="1"/>
      </xdr:nvSpPr>
      <xdr:spPr>
        <a:xfrm>
          <a:off x="2527300" y="66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19,415</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34</xdr:row>
      <xdr:rowOff>331905</xdr:rowOff>
    </xdr:from>
    <xdr:to>
      <xdr:col>5</xdr:col>
      <xdr:colOff>34925</xdr:colOff>
      <xdr:row>35</xdr:row>
      <xdr:rowOff>90605</xdr:rowOff>
    </xdr:to>
    <xdr:sp macro="" textlink="">
      <xdr:nvSpPr>
        <xdr:cNvPr id="132" name="円/楕円 131"/>
        <xdr:cNvSpPr/>
      </xdr:nvSpPr>
      <xdr:spPr bwMode="auto">
        <a:xfrm>
          <a:off x="5600700" y="6599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176982</xdr:rowOff>
    </xdr:from>
    <xdr:ext cx="762000" cy="259045"/>
    <xdr:sp macro="" textlink="">
      <xdr:nvSpPr>
        <xdr:cNvPr id="133" name="人口1人当たり決算額の推移該当値テキスト445"/>
        <xdr:cNvSpPr txBox="1"/>
      </xdr:nvSpPr>
      <xdr:spPr>
        <a:xfrm>
          <a:off x="5740400" y="6444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19,420</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21303</xdr:rowOff>
    </xdr:from>
    <xdr:to>
      <xdr:col>4</xdr:col>
      <xdr:colOff>520700</xdr:colOff>
      <xdr:row>35</xdr:row>
      <xdr:rowOff>122903</xdr:rowOff>
    </xdr:to>
    <xdr:sp macro="" textlink="">
      <xdr:nvSpPr>
        <xdr:cNvPr id="134" name="円/楕円 133"/>
        <xdr:cNvSpPr/>
      </xdr:nvSpPr>
      <xdr:spPr bwMode="auto">
        <a:xfrm>
          <a:off x="4953000" y="66316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133080</xdr:rowOff>
    </xdr:from>
    <xdr:ext cx="736600" cy="259045"/>
    <xdr:sp macro="" textlink="">
      <xdr:nvSpPr>
        <xdr:cNvPr id="135" name="テキスト ボックス 134"/>
        <xdr:cNvSpPr txBox="1"/>
      </xdr:nvSpPr>
      <xdr:spPr>
        <a:xfrm>
          <a:off x="4622800" y="64005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18,431</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280307</xdr:rowOff>
    </xdr:from>
    <xdr:to>
      <xdr:col>3</xdr:col>
      <xdr:colOff>955675</xdr:colOff>
      <xdr:row>35</xdr:row>
      <xdr:rowOff>39007</xdr:rowOff>
    </xdr:to>
    <xdr:sp macro="" textlink="">
      <xdr:nvSpPr>
        <xdr:cNvPr id="136" name="円/楕円 135"/>
        <xdr:cNvSpPr/>
      </xdr:nvSpPr>
      <xdr:spPr bwMode="auto">
        <a:xfrm>
          <a:off x="4254500" y="65477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49184</xdr:rowOff>
    </xdr:from>
    <xdr:ext cx="762000" cy="259045"/>
    <xdr:sp macro="" textlink="">
      <xdr:nvSpPr>
        <xdr:cNvPr id="137" name="テキスト ボックス 136"/>
        <xdr:cNvSpPr txBox="1"/>
      </xdr:nvSpPr>
      <xdr:spPr>
        <a:xfrm>
          <a:off x="3924300" y="6316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21,000</a:t>
          </a:r>
          <a:endParaRPr kumimoji="1" lang="ja-JP" altLang="en-US" sz="1000" b="1">
            <a:solidFill>
              <a:srgbClr val="FF0000"/>
            </a:solidFill>
            <a:latin typeface="ＭＳ Ｐゴシック"/>
          </a:endParaRPr>
        </a:p>
      </xdr:txBody>
    </xdr:sp>
    <xdr:clientData/>
  </xdr:oneCellAnchor>
  <xdr:twoCellAnchor>
    <xdr:from>
      <xdr:col>3</xdr:col>
      <xdr:colOff>155575</xdr:colOff>
      <xdr:row>34</xdr:row>
      <xdr:rowOff>163460</xdr:rowOff>
    </xdr:from>
    <xdr:to>
      <xdr:col>3</xdr:col>
      <xdr:colOff>257175</xdr:colOff>
      <xdr:row>34</xdr:row>
      <xdr:rowOff>265060</xdr:rowOff>
    </xdr:to>
    <xdr:sp macro="" textlink="">
      <xdr:nvSpPr>
        <xdr:cNvPr id="138" name="円/楕円 137"/>
        <xdr:cNvSpPr/>
      </xdr:nvSpPr>
      <xdr:spPr bwMode="auto">
        <a:xfrm>
          <a:off x="3556000" y="64309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33</xdr:row>
      <xdr:rowOff>275237</xdr:rowOff>
    </xdr:from>
    <xdr:ext cx="762000" cy="259045"/>
    <xdr:sp macro="" textlink="">
      <xdr:nvSpPr>
        <xdr:cNvPr id="139" name="テキスト ボックス 138"/>
        <xdr:cNvSpPr txBox="1"/>
      </xdr:nvSpPr>
      <xdr:spPr>
        <a:xfrm>
          <a:off x="3225800" y="619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24,578</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99158</xdr:rowOff>
    </xdr:from>
    <xdr:to>
      <xdr:col>2</xdr:col>
      <xdr:colOff>692150</xdr:colOff>
      <xdr:row>34</xdr:row>
      <xdr:rowOff>200758</xdr:rowOff>
    </xdr:to>
    <xdr:sp macro="" textlink="">
      <xdr:nvSpPr>
        <xdr:cNvPr id="140" name="円/楕円 139"/>
        <xdr:cNvSpPr/>
      </xdr:nvSpPr>
      <xdr:spPr bwMode="auto">
        <a:xfrm>
          <a:off x="2857500" y="63666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210935</xdr:rowOff>
    </xdr:from>
    <xdr:ext cx="762000" cy="259045"/>
    <xdr:sp macro="" textlink="">
      <xdr:nvSpPr>
        <xdr:cNvPr id="141" name="テキスト ボックス 140"/>
        <xdr:cNvSpPr txBox="1"/>
      </xdr:nvSpPr>
      <xdr:spPr>
        <a:xfrm>
          <a:off x="2527300" y="6135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26,547</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山形県米沢市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82,843
82,268
548.51
40,295,230
38,776,178
1,415,611
19,891,014
34,857,173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63.0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78/93</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38</xdr:row>
      <xdr:rowOff>139700</xdr:rowOff>
    </xdr:from>
    <xdr:to>
      <xdr:col>7</xdr:col>
      <xdr:colOff>638175</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37</xdr:row>
      <xdr:rowOff>168927</xdr:rowOff>
    </xdr:from>
    <xdr:ext cx="531299" cy="259045"/>
    <xdr:sp macro="" textlink="">
      <xdr:nvSpPr>
        <xdr:cNvPr id="44" name="テキスト ボックス 43"/>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36</xdr:row>
      <xdr:rowOff>25400</xdr:rowOff>
    </xdr:from>
    <xdr:to>
      <xdr:col>7</xdr:col>
      <xdr:colOff>638175</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35</xdr:row>
      <xdr:rowOff>54627</xdr:rowOff>
    </xdr:from>
    <xdr:ext cx="531299" cy="259045"/>
    <xdr:sp macro="" textlink="">
      <xdr:nvSpPr>
        <xdr:cNvPr id="46" name="テキスト ボックス 45"/>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33</xdr:row>
      <xdr:rowOff>82550</xdr:rowOff>
    </xdr:from>
    <xdr:to>
      <xdr:col>7</xdr:col>
      <xdr:colOff>638175</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32</xdr:row>
      <xdr:rowOff>111777</xdr:rowOff>
    </xdr:from>
    <xdr:ext cx="531299" cy="259045"/>
    <xdr:sp macro="" textlink="">
      <xdr:nvSpPr>
        <xdr:cNvPr id="48" name="テキスト ボックス 47"/>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30</xdr:row>
      <xdr:rowOff>139700</xdr:rowOff>
    </xdr:from>
    <xdr:to>
      <xdr:col>7</xdr:col>
      <xdr:colOff>638175</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40305</xdr:rowOff>
    </xdr:from>
    <xdr:to>
      <xdr:col>6</xdr:col>
      <xdr:colOff>510540</xdr:colOff>
      <xdr:row>39</xdr:row>
      <xdr:rowOff>3180</xdr:rowOff>
    </xdr:to>
    <xdr:cxnSp macro="">
      <xdr:nvCxnSpPr>
        <xdr:cNvPr id="54" name="直線コネクタ 53"/>
        <xdr:cNvCxnSpPr/>
      </xdr:nvCxnSpPr>
      <xdr:spPr>
        <a:xfrm flipV="1">
          <a:off x="4633595" y="5355255"/>
          <a:ext cx="1270" cy="1334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7007</xdr:rowOff>
    </xdr:from>
    <xdr:ext cx="534377" cy="259045"/>
    <xdr:sp macro="" textlink="">
      <xdr:nvSpPr>
        <xdr:cNvPr id="55" name="人件費最小値テキスト"/>
        <xdr:cNvSpPr txBox="1"/>
      </xdr:nvSpPr>
      <xdr:spPr>
        <a:xfrm>
          <a:off x="4686300" y="6693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38,472</a:t>
          </a:r>
          <a:endParaRPr kumimoji="1" lang="ja-JP" altLang="en-US" sz="1000" b="1">
            <a:latin typeface="ＭＳ Ｐゴシック"/>
          </a:endParaRPr>
        </a:p>
      </xdr:txBody>
    </xdr:sp>
    <xdr:clientData/>
  </xdr:oneCellAnchor>
  <xdr:twoCellAnchor>
    <xdr:from>
      <xdr:col>6</xdr:col>
      <xdr:colOff>422275</xdr:colOff>
      <xdr:row>39</xdr:row>
      <xdr:rowOff>3180</xdr:rowOff>
    </xdr:from>
    <xdr:to>
      <xdr:col>6</xdr:col>
      <xdr:colOff>600075</xdr:colOff>
      <xdr:row>39</xdr:row>
      <xdr:rowOff>3180</xdr:rowOff>
    </xdr:to>
    <xdr:cxnSp macro="">
      <xdr:nvCxnSpPr>
        <xdr:cNvPr id="56" name="直線コネクタ 55"/>
        <xdr:cNvCxnSpPr/>
      </xdr:nvCxnSpPr>
      <xdr:spPr>
        <a:xfrm>
          <a:off x="4546600" y="6689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158432</xdr:rowOff>
    </xdr:from>
    <xdr:ext cx="534377" cy="259045"/>
    <xdr:sp macro="" textlink="">
      <xdr:nvSpPr>
        <xdr:cNvPr id="57" name="人件費最大値テキスト"/>
        <xdr:cNvSpPr txBox="1"/>
      </xdr:nvSpPr>
      <xdr:spPr>
        <a:xfrm>
          <a:off x="4686300" y="513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96,848</a:t>
          </a:r>
          <a:endParaRPr kumimoji="1" lang="ja-JP" altLang="en-US" sz="1000" b="1">
            <a:latin typeface="ＭＳ Ｐゴシック"/>
          </a:endParaRPr>
        </a:p>
      </xdr:txBody>
    </xdr:sp>
    <xdr:clientData/>
  </xdr:oneCellAnchor>
  <xdr:twoCellAnchor>
    <xdr:from>
      <xdr:col>6</xdr:col>
      <xdr:colOff>422275</xdr:colOff>
      <xdr:row>31</xdr:row>
      <xdr:rowOff>40305</xdr:rowOff>
    </xdr:from>
    <xdr:to>
      <xdr:col>6</xdr:col>
      <xdr:colOff>600075</xdr:colOff>
      <xdr:row>31</xdr:row>
      <xdr:rowOff>40305</xdr:rowOff>
    </xdr:to>
    <xdr:cxnSp macro="">
      <xdr:nvCxnSpPr>
        <xdr:cNvPr id="58" name="直線コネクタ 57"/>
        <xdr:cNvCxnSpPr/>
      </xdr:nvCxnSpPr>
      <xdr:spPr>
        <a:xfrm>
          <a:off x="4546600" y="5355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64193</xdr:rowOff>
    </xdr:from>
    <xdr:to>
      <xdr:col>6</xdr:col>
      <xdr:colOff>511175</xdr:colOff>
      <xdr:row>37</xdr:row>
      <xdr:rowOff>70708</xdr:rowOff>
    </xdr:to>
    <xdr:cxnSp macro="">
      <xdr:nvCxnSpPr>
        <xdr:cNvPr id="59" name="直線コネクタ 58"/>
        <xdr:cNvCxnSpPr/>
      </xdr:nvCxnSpPr>
      <xdr:spPr>
        <a:xfrm>
          <a:off x="3797300" y="6407843"/>
          <a:ext cx="838200" cy="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122041</xdr:rowOff>
    </xdr:from>
    <xdr:ext cx="534377" cy="259045"/>
    <xdr:sp macro="" textlink="">
      <xdr:nvSpPr>
        <xdr:cNvPr id="60" name="人件費平均値テキスト"/>
        <xdr:cNvSpPr txBox="1"/>
      </xdr:nvSpPr>
      <xdr:spPr>
        <a:xfrm>
          <a:off x="4686300" y="59513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62,051</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99164</xdr:rowOff>
    </xdr:from>
    <xdr:to>
      <xdr:col>6</xdr:col>
      <xdr:colOff>561975</xdr:colOff>
      <xdr:row>36</xdr:row>
      <xdr:rowOff>29314</xdr:rowOff>
    </xdr:to>
    <xdr:sp macro="" textlink="">
      <xdr:nvSpPr>
        <xdr:cNvPr id="61" name="フローチャート : 判断 60"/>
        <xdr:cNvSpPr/>
      </xdr:nvSpPr>
      <xdr:spPr>
        <a:xfrm>
          <a:off x="4584700" y="609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9901</xdr:rowOff>
    </xdr:from>
    <xdr:to>
      <xdr:col>5</xdr:col>
      <xdr:colOff>358775</xdr:colOff>
      <xdr:row>37</xdr:row>
      <xdr:rowOff>64193</xdr:rowOff>
    </xdr:to>
    <xdr:cxnSp macro="">
      <xdr:nvCxnSpPr>
        <xdr:cNvPr id="62" name="直線コネクタ 61"/>
        <xdr:cNvCxnSpPr/>
      </xdr:nvCxnSpPr>
      <xdr:spPr>
        <a:xfrm>
          <a:off x="2908300" y="6353551"/>
          <a:ext cx="8890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90820</xdr:rowOff>
    </xdr:from>
    <xdr:to>
      <xdr:col>5</xdr:col>
      <xdr:colOff>409575</xdr:colOff>
      <xdr:row>36</xdr:row>
      <xdr:rowOff>20970</xdr:rowOff>
    </xdr:to>
    <xdr:sp macro="" textlink="">
      <xdr:nvSpPr>
        <xdr:cNvPr id="63" name="フローチャート : 判断 62"/>
        <xdr:cNvSpPr/>
      </xdr:nvSpPr>
      <xdr:spPr>
        <a:xfrm>
          <a:off x="3746500" y="609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34</xdr:row>
      <xdr:rowOff>37497</xdr:rowOff>
    </xdr:from>
    <xdr:ext cx="534377" cy="259045"/>
    <xdr:sp macro="" textlink="">
      <xdr:nvSpPr>
        <xdr:cNvPr id="64" name="テキスト ボックス 63"/>
        <xdr:cNvSpPr txBox="1"/>
      </xdr:nvSpPr>
      <xdr:spPr>
        <a:xfrm>
          <a:off x="3530111" y="586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62,416</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9901</xdr:rowOff>
    </xdr:from>
    <xdr:to>
      <xdr:col>4</xdr:col>
      <xdr:colOff>155575</xdr:colOff>
      <xdr:row>37</xdr:row>
      <xdr:rowOff>84562</xdr:rowOff>
    </xdr:to>
    <xdr:cxnSp macro="">
      <xdr:nvCxnSpPr>
        <xdr:cNvPr id="65" name="直線コネクタ 64"/>
        <xdr:cNvCxnSpPr/>
      </xdr:nvCxnSpPr>
      <xdr:spPr>
        <a:xfrm flipV="1">
          <a:off x="2019300" y="6353551"/>
          <a:ext cx="889000" cy="74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29144</xdr:rowOff>
    </xdr:from>
    <xdr:to>
      <xdr:col>4</xdr:col>
      <xdr:colOff>206375</xdr:colOff>
      <xdr:row>35</xdr:row>
      <xdr:rowOff>130744</xdr:rowOff>
    </xdr:to>
    <xdr:sp macro="" textlink="">
      <xdr:nvSpPr>
        <xdr:cNvPr id="66" name="フローチャート : 判断 65"/>
        <xdr:cNvSpPr/>
      </xdr:nvSpPr>
      <xdr:spPr>
        <a:xfrm>
          <a:off x="2857500" y="602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33</xdr:row>
      <xdr:rowOff>147271</xdr:rowOff>
    </xdr:from>
    <xdr:ext cx="534377" cy="259045"/>
    <xdr:sp macro="" textlink="">
      <xdr:nvSpPr>
        <xdr:cNvPr id="67" name="テキスト ボックス 66"/>
        <xdr:cNvSpPr txBox="1"/>
      </xdr:nvSpPr>
      <xdr:spPr>
        <a:xfrm>
          <a:off x="2641111" y="5805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65,114</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13810</xdr:rowOff>
    </xdr:from>
    <xdr:to>
      <xdr:col>2</xdr:col>
      <xdr:colOff>638175</xdr:colOff>
      <xdr:row>37</xdr:row>
      <xdr:rowOff>84562</xdr:rowOff>
    </xdr:to>
    <xdr:cxnSp macro="">
      <xdr:nvCxnSpPr>
        <xdr:cNvPr id="68" name="直線コネクタ 67"/>
        <xdr:cNvCxnSpPr/>
      </xdr:nvCxnSpPr>
      <xdr:spPr>
        <a:xfrm>
          <a:off x="1130300" y="6357460"/>
          <a:ext cx="889000" cy="7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37762</xdr:rowOff>
    </xdr:from>
    <xdr:to>
      <xdr:col>3</xdr:col>
      <xdr:colOff>3175</xdr:colOff>
      <xdr:row>35</xdr:row>
      <xdr:rowOff>139362</xdr:rowOff>
    </xdr:to>
    <xdr:sp macro="" textlink="">
      <xdr:nvSpPr>
        <xdr:cNvPr id="69" name="フローチャート : 判断 68"/>
        <xdr:cNvSpPr/>
      </xdr:nvSpPr>
      <xdr:spPr>
        <a:xfrm>
          <a:off x="1968500" y="6038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33</xdr:row>
      <xdr:rowOff>155889</xdr:rowOff>
    </xdr:from>
    <xdr:ext cx="534377" cy="259045"/>
    <xdr:sp macro="" textlink="">
      <xdr:nvSpPr>
        <xdr:cNvPr id="70" name="テキスト ボックス 69"/>
        <xdr:cNvSpPr txBox="1"/>
      </xdr:nvSpPr>
      <xdr:spPr>
        <a:xfrm>
          <a:off x="1752111" y="5813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64,737</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162532</xdr:rowOff>
    </xdr:from>
    <xdr:to>
      <xdr:col>1</xdr:col>
      <xdr:colOff>485775</xdr:colOff>
      <xdr:row>35</xdr:row>
      <xdr:rowOff>92682</xdr:rowOff>
    </xdr:to>
    <xdr:sp macro="" textlink="">
      <xdr:nvSpPr>
        <xdr:cNvPr id="71" name="フローチャート : 判断 70"/>
        <xdr:cNvSpPr/>
      </xdr:nvSpPr>
      <xdr:spPr>
        <a:xfrm>
          <a:off x="1079500" y="5991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33</xdr:row>
      <xdr:rowOff>109209</xdr:rowOff>
    </xdr:from>
    <xdr:ext cx="534377" cy="259045"/>
    <xdr:sp macro="" textlink="">
      <xdr:nvSpPr>
        <xdr:cNvPr id="72" name="テキスト ボックス 71"/>
        <xdr:cNvSpPr txBox="1"/>
      </xdr:nvSpPr>
      <xdr:spPr>
        <a:xfrm>
          <a:off x="863111" y="5767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66,779</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37</xdr:row>
      <xdr:rowOff>19908</xdr:rowOff>
    </xdr:from>
    <xdr:to>
      <xdr:col>6</xdr:col>
      <xdr:colOff>561975</xdr:colOff>
      <xdr:row>37</xdr:row>
      <xdr:rowOff>121508</xdr:rowOff>
    </xdr:to>
    <xdr:sp macro="" textlink="">
      <xdr:nvSpPr>
        <xdr:cNvPr id="78" name="円/楕円 77"/>
        <xdr:cNvSpPr/>
      </xdr:nvSpPr>
      <xdr:spPr>
        <a:xfrm>
          <a:off x="4584700" y="636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169785</xdr:rowOff>
    </xdr:from>
    <xdr:ext cx="534377" cy="259045"/>
    <xdr:sp macro="" textlink="">
      <xdr:nvSpPr>
        <xdr:cNvPr id="79" name="人件費該当値テキスト"/>
        <xdr:cNvSpPr txBox="1"/>
      </xdr:nvSpPr>
      <xdr:spPr>
        <a:xfrm>
          <a:off x="4686300" y="634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50,518</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13393</xdr:rowOff>
    </xdr:from>
    <xdr:to>
      <xdr:col>5</xdr:col>
      <xdr:colOff>409575</xdr:colOff>
      <xdr:row>37</xdr:row>
      <xdr:rowOff>114993</xdr:rowOff>
    </xdr:to>
    <xdr:sp macro="" textlink="">
      <xdr:nvSpPr>
        <xdr:cNvPr id="80" name="円/楕円 79"/>
        <xdr:cNvSpPr/>
      </xdr:nvSpPr>
      <xdr:spPr>
        <a:xfrm>
          <a:off x="3746500" y="635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37</xdr:row>
      <xdr:rowOff>106120</xdr:rowOff>
    </xdr:from>
    <xdr:ext cx="534377" cy="259045"/>
    <xdr:sp macro="" textlink="">
      <xdr:nvSpPr>
        <xdr:cNvPr id="81" name="テキスト ボックス 80"/>
        <xdr:cNvSpPr txBox="1"/>
      </xdr:nvSpPr>
      <xdr:spPr>
        <a:xfrm>
          <a:off x="3530111" y="644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50,803</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130551</xdr:rowOff>
    </xdr:from>
    <xdr:to>
      <xdr:col>4</xdr:col>
      <xdr:colOff>206375</xdr:colOff>
      <xdr:row>37</xdr:row>
      <xdr:rowOff>60701</xdr:rowOff>
    </xdr:to>
    <xdr:sp macro="" textlink="">
      <xdr:nvSpPr>
        <xdr:cNvPr id="82" name="円/楕円 81"/>
        <xdr:cNvSpPr/>
      </xdr:nvSpPr>
      <xdr:spPr>
        <a:xfrm>
          <a:off x="2857500" y="63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37</xdr:row>
      <xdr:rowOff>51828</xdr:rowOff>
    </xdr:from>
    <xdr:ext cx="534377" cy="259045"/>
    <xdr:sp macro="" textlink="">
      <xdr:nvSpPr>
        <xdr:cNvPr id="83" name="テキスト ボックス 82"/>
        <xdr:cNvSpPr txBox="1"/>
      </xdr:nvSpPr>
      <xdr:spPr>
        <a:xfrm>
          <a:off x="2641111" y="639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53,178</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33762</xdr:rowOff>
    </xdr:from>
    <xdr:to>
      <xdr:col>3</xdr:col>
      <xdr:colOff>3175</xdr:colOff>
      <xdr:row>37</xdr:row>
      <xdr:rowOff>135362</xdr:rowOff>
    </xdr:to>
    <xdr:sp macro="" textlink="">
      <xdr:nvSpPr>
        <xdr:cNvPr id="84" name="円/楕円 83"/>
        <xdr:cNvSpPr/>
      </xdr:nvSpPr>
      <xdr:spPr>
        <a:xfrm>
          <a:off x="1968500" y="637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37</xdr:row>
      <xdr:rowOff>126489</xdr:rowOff>
    </xdr:from>
    <xdr:ext cx="534377" cy="259045"/>
    <xdr:sp macro="" textlink="">
      <xdr:nvSpPr>
        <xdr:cNvPr id="85" name="テキスト ボックス 84"/>
        <xdr:cNvSpPr txBox="1"/>
      </xdr:nvSpPr>
      <xdr:spPr>
        <a:xfrm>
          <a:off x="1752111" y="6470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49,912</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134460</xdr:rowOff>
    </xdr:from>
    <xdr:to>
      <xdr:col>1</xdr:col>
      <xdr:colOff>485775</xdr:colOff>
      <xdr:row>37</xdr:row>
      <xdr:rowOff>64610</xdr:rowOff>
    </xdr:to>
    <xdr:sp macro="" textlink="">
      <xdr:nvSpPr>
        <xdr:cNvPr id="86" name="円/楕円 85"/>
        <xdr:cNvSpPr/>
      </xdr:nvSpPr>
      <xdr:spPr>
        <a:xfrm>
          <a:off x="1079500" y="63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37</xdr:row>
      <xdr:rowOff>55737</xdr:rowOff>
    </xdr:from>
    <xdr:ext cx="534377" cy="259045"/>
    <xdr:sp macro="" textlink="">
      <xdr:nvSpPr>
        <xdr:cNvPr id="87" name="テキスト ボックス 86"/>
        <xdr:cNvSpPr txBox="1"/>
      </xdr:nvSpPr>
      <xdr:spPr>
        <a:xfrm>
          <a:off x="863111" y="6399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53,007</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60/93</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98878</xdr:rowOff>
    </xdr:from>
    <xdr:to>
      <xdr:col>7</xdr:col>
      <xdr:colOff>638175</xdr:colOff>
      <xdr:row>59</xdr:row>
      <xdr:rowOff>98878</xdr:rowOff>
    </xdr:to>
    <xdr:cxnSp macro="">
      <xdr:nvCxnSpPr>
        <xdr:cNvPr id="98" name="直線コネクタ 97"/>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128105</xdr:rowOff>
    </xdr:from>
    <xdr:ext cx="248786" cy="259045"/>
    <xdr:sp macro="" textlink="">
      <xdr:nvSpPr>
        <xdr:cNvPr id="99" name="テキスト ボックス 98"/>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0" name="直線コネクタ 99"/>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1" name="テキスト ボックス 100"/>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2" name="直線コネクタ 101"/>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4" name="直線コネクタ 103"/>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06" name="直線コネクタ 105"/>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08" name="直線コネクタ 107"/>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09" name="テキスト ボックス 108"/>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167103</xdr:rowOff>
    </xdr:from>
    <xdr:to>
      <xdr:col>6</xdr:col>
      <xdr:colOff>510540</xdr:colOff>
      <xdr:row>59</xdr:row>
      <xdr:rowOff>40780</xdr:rowOff>
    </xdr:to>
    <xdr:cxnSp macro="">
      <xdr:nvCxnSpPr>
        <xdr:cNvPr id="113" name="直線コネクタ 112"/>
        <xdr:cNvCxnSpPr/>
      </xdr:nvCxnSpPr>
      <xdr:spPr>
        <a:xfrm flipV="1">
          <a:off x="4633595" y="8739603"/>
          <a:ext cx="1270" cy="1416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44607</xdr:rowOff>
    </xdr:from>
    <xdr:ext cx="534377" cy="259045"/>
    <xdr:sp macro="" textlink="">
      <xdr:nvSpPr>
        <xdr:cNvPr id="114" name="物件費最小値テキスト"/>
        <xdr:cNvSpPr txBox="1"/>
      </xdr:nvSpPr>
      <xdr:spPr>
        <a:xfrm>
          <a:off x="4686300" y="10160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35,581</a:t>
          </a:r>
          <a:endParaRPr kumimoji="1" lang="ja-JP" altLang="en-US" sz="1000" b="1">
            <a:latin typeface="ＭＳ Ｐゴシック"/>
          </a:endParaRPr>
        </a:p>
      </xdr:txBody>
    </xdr:sp>
    <xdr:clientData/>
  </xdr:oneCellAnchor>
  <xdr:twoCellAnchor>
    <xdr:from>
      <xdr:col>6</xdr:col>
      <xdr:colOff>422275</xdr:colOff>
      <xdr:row>59</xdr:row>
      <xdr:rowOff>40780</xdr:rowOff>
    </xdr:from>
    <xdr:to>
      <xdr:col>6</xdr:col>
      <xdr:colOff>600075</xdr:colOff>
      <xdr:row>59</xdr:row>
      <xdr:rowOff>40780</xdr:rowOff>
    </xdr:to>
    <xdr:cxnSp macro="">
      <xdr:nvCxnSpPr>
        <xdr:cNvPr id="115" name="直線コネクタ 114"/>
        <xdr:cNvCxnSpPr/>
      </xdr:nvCxnSpPr>
      <xdr:spPr>
        <a:xfrm>
          <a:off x="4546600" y="10156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113780</xdr:rowOff>
    </xdr:from>
    <xdr:ext cx="599010" cy="259045"/>
    <xdr:sp macro="" textlink="">
      <xdr:nvSpPr>
        <xdr:cNvPr id="116" name="物件費最大値テキスト"/>
        <xdr:cNvSpPr txBox="1"/>
      </xdr:nvSpPr>
      <xdr:spPr>
        <a:xfrm>
          <a:off x="4686300" y="8514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903,218</a:t>
          </a:r>
          <a:endParaRPr kumimoji="1" lang="ja-JP" altLang="en-US" sz="1000" b="1">
            <a:latin typeface="ＭＳ Ｐゴシック"/>
          </a:endParaRPr>
        </a:p>
      </xdr:txBody>
    </xdr:sp>
    <xdr:clientData/>
  </xdr:oneCellAnchor>
  <xdr:twoCellAnchor>
    <xdr:from>
      <xdr:col>6</xdr:col>
      <xdr:colOff>422275</xdr:colOff>
      <xdr:row>50</xdr:row>
      <xdr:rowOff>167103</xdr:rowOff>
    </xdr:from>
    <xdr:to>
      <xdr:col>6</xdr:col>
      <xdr:colOff>600075</xdr:colOff>
      <xdr:row>50</xdr:row>
      <xdr:rowOff>167103</xdr:rowOff>
    </xdr:to>
    <xdr:cxnSp macro="">
      <xdr:nvCxnSpPr>
        <xdr:cNvPr id="117" name="直線コネクタ 116"/>
        <xdr:cNvCxnSpPr/>
      </xdr:nvCxnSpPr>
      <xdr:spPr>
        <a:xfrm>
          <a:off x="4546600" y="8739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59</xdr:row>
      <xdr:rowOff>11002</xdr:rowOff>
    </xdr:from>
    <xdr:to>
      <xdr:col>6</xdr:col>
      <xdr:colOff>511175</xdr:colOff>
      <xdr:row>59</xdr:row>
      <xdr:rowOff>22941</xdr:rowOff>
    </xdr:to>
    <xdr:cxnSp macro="">
      <xdr:nvCxnSpPr>
        <xdr:cNvPr id="118" name="直線コネクタ 117"/>
        <xdr:cNvCxnSpPr/>
      </xdr:nvCxnSpPr>
      <xdr:spPr>
        <a:xfrm flipV="1">
          <a:off x="3797300" y="10126552"/>
          <a:ext cx="838200" cy="11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132560</xdr:rowOff>
    </xdr:from>
    <xdr:ext cx="534377" cy="259045"/>
    <xdr:sp macro="" textlink="">
      <xdr:nvSpPr>
        <xdr:cNvPr id="119" name="物件費平均値テキスト"/>
        <xdr:cNvSpPr txBox="1"/>
      </xdr:nvSpPr>
      <xdr:spPr>
        <a:xfrm>
          <a:off x="4686300" y="99052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67,272</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109683</xdr:rowOff>
    </xdr:from>
    <xdr:to>
      <xdr:col>6</xdr:col>
      <xdr:colOff>561975</xdr:colOff>
      <xdr:row>59</xdr:row>
      <xdr:rowOff>39833</xdr:rowOff>
    </xdr:to>
    <xdr:sp macro="" textlink="">
      <xdr:nvSpPr>
        <xdr:cNvPr id="120" name="フローチャート : 判断 119"/>
        <xdr:cNvSpPr/>
      </xdr:nvSpPr>
      <xdr:spPr>
        <a:xfrm>
          <a:off x="4584700" y="10053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59</xdr:row>
      <xdr:rowOff>19165</xdr:rowOff>
    </xdr:from>
    <xdr:to>
      <xdr:col>5</xdr:col>
      <xdr:colOff>358775</xdr:colOff>
      <xdr:row>59</xdr:row>
      <xdr:rowOff>22941</xdr:rowOff>
    </xdr:to>
    <xdr:cxnSp macro="">
      <xdr:nvCxnSpPr>
        <xdr:cNvPr id="121" name="直線コネクタ 120"/>
        <xdr:cNvCxnSpPr/>
      </xdr:nvCxnSpPr>
      <xdr:spPr>
        <a:xfrm>
          <a:off x="2908300" y="10134715"/>
          <a:ext cx="889000" cy="3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126500</xdr:rowOff>
    </xdr:from>
    <xdr:to>
      <xdr:col>5</xdr:col>
      <xdr:colOff>409575</xdr:colOff>
      <xdr:row>59</xdr:row>
      <xdr:rowOff>56650</xdr:rowOff>
    </xdr:to>
    <xdr:sp macro="" textlink="">
      <xdr:nvSpPr>
        <xdr:cNvPr id="122" name="フローチャート : 判断 121"/>
        <xdr:cNvSpPr/>
      </xdr:nvSpPr>
      <xdr:spPr>
        <a:xfrm>
          <a:off x="3746500" y="1007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73177</xdr:rowOff>
    </xdr:from>
    <xdr:ext cx="534377" cy="259045"/>
    <xdr:sp macro="" textlink="">
      <xdr:nvSpPr>
        <xdr:cNvPr id="123" name="テキスト ボックス 122"/>
        <xdr:cNvSpPr txBox="1"/>
      </xdr:nvSpPr>
      <xdr:spPr>
        <a:xfrm>
          <a:off x="3530111" y="984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56,973</a:t>
          </a:r>
          <a:endParaRPr kumimoji="1" lang="ja-JP" altLang="en-US" sz="1000" b="1">
            <a:solidFill>
              <a:srgbClr val="000080"/>
            </a:solidFill>
            <a:latin typeface="ＭＳ Ｐゴシック"/>
          </a:endParaRPr>
        </a:p>
      </xdr:txBody>
    </xdr:sp>
    <xdr:clientData/>
  </xdr:oneCellAnchor>
  <xdr:twoCellAnchor>
    <xdr:from>
      <xdr:col>2</xdr:col>
      <xdr:colOff>638175</xdr:colOff>
      <xdr:row>59</xdr:row>
      <xdr:rowOff>19165</xdr:rowOff>
    </xdr:from>
    <xdr:to>
      <xdr:col>4</xdr:col>
      <xdr:colOff>155575</xdr:colOff>
      <xdr:row>59</xdr:row>
      <xdr:rowOff>23991</xdr:rowOff>
    </xdr:to>
    <xdr:cxnSp macro="">
      <xdr:nvCxnSpPr>
        <xdr:cNvPr id="124" name="直線コネクタ 123"/>
        <xdr:cNvCxnSpPr/>
      </xdr:nvCxnSpPr>
      <xdr:spPr>
        <a:xfrm flipV="1">
          <a:off x="2019300" y="10134715"/>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126516</xdr:rowOff>
    </xdr:from>
    <xdr:to>
      <xdr:col>4</xdr:col>
      <xdr:colOff>206375</xdr:colOff>
      <xdr:row>59</xdr:row>
      <xdr:rowOff>56666</xdr:rowOff>
    </xdr:to>
    <xdr:sp macro="" textlink="">
      <xdr:nvSpPr>
        <xdr:cNvPr id="125" name="フローチャート : 判断 124"/>
        <xdr:cNvSpPr/>
      </xdr:nvSpPr>
      <xdr:spPr>
        <a:xfrm>
          <a:off x="2857500" y="10070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73193</xdr:rowOff>
    </xdr:from>
    <xdr:ext cx="534377" cy="259045"/>
    <xdr:sp macro="" textlink="">
      <xdr:nvSpPr>
        <xdr:cNvPr id="126" name="テキスト ボックス 125"/>
        <xdr:cNvSpPr txBox="1"/>
      </xdr:nvSpPr>
      <xdr:spPr>
        <a:xfrm>
          <a:off x="2641111" y="9845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56,963</a:t>
          </a:r>
          <a:endParaRPr kumimoji="1" lang="ja-JP" altLang="en-US" sz="1000" b="1">
            <a:solidFill>
              <a:srgbClr val="000080"/>
            </a:solidFill>
            <a:latin typeface="ＭＳ Ｐゴシック"/>
          </a:endParaRPr>
        </a:p>
      </xdr:txBody>
    </xdr:sp>
    <xdr:clientData/>
  </xdr:oneCellAnchor>
  <xdr:twoCellAnchor>
    <xdr:from>
      <xdr:col>1</xdr:col>
      <xdr:colOff>434975</xdr:colOff>
      <xdr:row>59</xdr:row>
      <xdr:rowOff>23222</xdr:rowOff>
    </xdr:from>
    <xdr:to>
      <xdr:col>2</xdr:col>
      <xdr:colOff>638175</xdr:colOff>
      <xdr:row>59</xdr:row>
      <xdr:rowOff>23991</xdr:rowOff>
    </xdr:to>
    <xdr:cxnSp macro="">
      <xdr:nvCxnSpPr>
        <xdr:cNvPr id="127" name="直線コネクタ 126"/>
        <xdr:cNvCxnSpPr/>
      </xdr:nvCxnSpPr>
      <xdr:spPr>
        <a:xfrm>
          <a:off x="1130300" y="10138772"/>
          <a:ext cx="889000" cy="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125750</xdr:rowOff>
    </xdr:from>
    <xdr:to>
      <xdr:col>3</xdr:col>
      <xdr:colOff>3175</xdr:colOff>
      <xdr:row>59</xdr:row>
      <xdr:rowOff>55900</xdr:rowOff>
    </xdr:to>
    <xdr:sp macro="" textlink="">
      <xdr:nvSpPr>
        <xdr:cNvPr id="128" name="フローチャート : 判断 127"/>
        <xdr:cNvSpPr/>
      </xdr:nvSpPr>
      <xdr:spPr>
        <a:xfrm>
          <a:off x="1968500" y="1006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72427</xdr:rowOff>
    </xdr:from>
    <xdr:ext cx="534377" cy="259045"/>
    <xdr:sp macro="" textlink="">
      <xdr:nvSpPr>
        <xdr:cNvPr id="129" name="テキスト ボックス 128"/>
        <xdr:cNvSpPr txBox="1"/>
      </xdr:nvSpPr>
      <xdr:spPr>
        <a:xfrm>
          <a:off x="1752111" y="9845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57,432</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131287</xdr:rowOff>
    </xdr:from>
    <xdr:to>
      <xdr:col>1</xdr:col>
      <xdr:colOff>485775</xdr:colOff>
      <xdr:row>59</xdr:row>
      <xdr:rowOff>61437</xdr:rowOff>
    </xdr:to>
    <xdr:sp macro="" textlink="">
      <xdr:nvSpPr>
        <xdr:cNvPr id="130" name="フローチャート : 判断 129"/>
        <xdr:cNvSpPr/>
      </xdr:nvSpPr>
      <xdr:spPr>
        <a:xfrm>
          <a:off x="1079500" y="10075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77964</xdr:rowOff>
    </xdr:from>
    <xdr:ext cx="534377" cy="259045"/>
    <xdr:sp macro="" textlink="">
      <xdr:nvSpPr>
        <xdr:cNvPr id="131" name="テキスト ボックス 130"/>
        <xdr:cNvSpPr txBox="1"/>
      </xdr:nvSpPr>
      <xdr:spPr>
        <a:xfrm>
          <a:off x="863111" y="9850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54,041</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131652</xdr:rowOff>
    </xdr:from>
    <xdr:to>
      <xdr:col>6</xdr:col>
      <xdr:colOff>561975</xdr:colOff>
      <xdr:row>59</xdr:row>
      <xdr:rowOff>61802</xdr:rowOff>
    </xdr:to>
    <xdr:sp macro="" textlink="">
      <xdr:nvSpPr>
        <xdr:cNvPr id="137" name="円/楕円 136"/>
        <xdr:cNvSpPr/>
      </xdr:nvSpPr>
      <xdr:spPr>
        <a:xfrm>
          <a:off x="4584700" y="10075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88111</xdr:rowOff>
    </xdr:from>
    <xdr:ext cx="534377" cy="259045"/>
    <xdr:sp macro="" textlink="">
      <xdr:nvSpPr>
        <xdr:cNvPr id="138" name="物件費該当値テキスト"/>
        <xdr:cNvSpPr txBox="1"/>
      </xdr:nvSpPr>
      <xdr:spPr>
        <a:xfrm>
          <a:off x="4686300" y="1003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53,818</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143591</xdr:rowOff>
    </xdr:from>
    <xdr:to>
      <xdr:col>5</xdr:col>
      <xdr:colOff>409575</xdr:colOff>
      <xdr:row>59</xdr:row>
      <xdr:rowOff>73741</xdr:rowOff>
    </xdr:to>
    <xdr:sp macro="" textlink="">
      <xdr:nvSpPr>
        <xdr:cNvPr id="139" name="円/楕円 138"/>
        <xdr:cNvSpPr/>
      </xdr:nvSpPr>
      <xdr:spPr>
        <a:xfrm>
          <a:off x="3746500" y="1008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59</xdr:row>
      <xdr:rowOff>64868</xdr:rowOff>
    </xdr:from>
    <xdr:ext cx="534377" cy="259045"/>
    <xdr:sp macro="" textlink="">
      <xdr:nvSpPr>
        <xdr:cNvPr id="140" name="テキスト ボックス 139"/>
        <xdr:cNvSpPr txBox="1"/>
      </xdr:nvSpPr>
      <xdr:spPr>
        <a:xfrm>
          <a:off x="3530111" y="10180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46,506</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139815</xdr:rowOff>
    </xdr:from>
    <xdr:to>
      <xdr:col>4</xdr:col>
      <xdr:colOff>206375</xdr:colOff>
      <xdr:row>59</xdr:row>
      <xdr:rowOff>69965</xdr:rowOff>
    </xdr:to>
    <xdr:sp macro="" textlink="">
      <xdr:nvSpPr>
        <xdr:cNvPr id="141" name="円/楕円 140"/>
        <xdr:cNvSpPr/>
      </xdr:nvSpPr>
      <xdr:spPr>
        <a:xfrm>
          <a:off x="2857500" y="1008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61092</xdr:rowOff>
    </xdr:from>
    <xdr:ext cx="534377" cy="259045"/>
    <xdr:sp macro="" textlink="">
      <xdr:nvSpPr>
        <xdr:cNvPr id="142" name="テキスト ボックス 141"/>
        <xdr:cNvSpPr txBox="1"/>
      </xdr:nvSpPr>
      <xdr:spPr>
        <a:xfrm>
          <a:off x="2641111" y="10176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48,818</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144641</xdr:rowOff>
    </xdr:from>
    <xdr:to>
      <xdr:col>3</xdr:col>
      <xdr:colOff>3175</xdr:colOff>
      <xdr:row>59</xdr:row>
      <xdr:rowOff>74791</xdr:rowOff>
    </xdr:to>
    <xdr:sp macro="" textlink="">
      <xdr:nvSpPr>
        <xdr:cNvPr id="143" name="円/楕円 142"/>
        <xdr:cNvSpPr/>
      </xdr:nvSpPr>
      <xdr:spPr>
        <a:xfrm>
          <a:off x="1968500" y="10088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65918</xdr:rowOff>
    </xdr:from>
    <xdr:ext cx="534377" cy="259045"/>
    <xdr:sp macro="" textlink="">
      <xdr:nvSpPr>
        <xdr:cNvPr id="144" name="テキスト ボックス 143"/>
        <xdr:cNvSpPr txBox="1"/>
      </xdr:nvSpPr>
      <xdr:spPr>
        <a:xfrm>
          <a:off x="1752111" y="10181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45,863</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143872</xdr:rowOff>
    </xdr:from>
    <xdr:to>
      <xdr:col>1</xdr:col>
      <xdr:colOff>485775</xdr:colOff>
      <xdr:row>59</xdr:row>
      <xdr:rowOff>74022</xdr:rowOff>
    </xdr:to>
    <xdr:sp macro="" textlink="">
      <xdr:nvSpPr>
        <xdr:cNvPr id="145" name="円/楕円 144"/>
        <xdr:cNvSpPr/>
      </xdr:nvSpPr>
      <xdr:spPr>
        <a:xfrm>
          <a:off x="1079500" y="1008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65149</xdr:rowOff>
    </xdr:from>
    <xdr:ext cx="534377" cy="259045"/>
    <xdr:sp macro="" textlink="">
      <xdr:nvSpPr>
        <xdr:cNvPr id="146" name="テキスト ボックス 145"/>
        <xdr:cNvSpPr txBox="1"/>
      </xdr:nvSpPr>
      <xdr:spPr>
        <a:xfrm>
          <a:off x="863111" y="10180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46,334</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1/93</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25400</xdr:rowOff>
    </xdr:from>
    <xdr:to>
      <xdr:col>7</xdr:col>
      <xdr:colOff>638175</xdr:colOff>
      <xdr:row>78</xdr:row>
      <xdr:rowOff>25400</xdr:rowOff>
    </xdr:to>
    <xdr:cxnSp macro="">
      <xdr:nvCxnSpPr>
        <xdr:cNvPr id="157" name="直線コネクタ 156"/>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54627</xdr:rowOff>
    </xdr:from>
    <xdr:ext cx="248786" cy="259045"/>
    <xdr:sp macro="" textlink="">
      <xdr:nvSpPr>
        <xdr:cNvPr id="158" name="テキスト ボックス 157"/>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59" name="直線コネクタ 158"/>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0" name="テキスト ボックス 159"/>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71</xdr:row>
      <xdr:rowOff>82550</xdr:rowOff>
    </xdr:from>
    <xdr:to>
      <xdr:col>7</xdr:col>
      <xdr:colOff>638175</xdr:colOff>
      <xdr:row>71</xdr:row>
      <xdr:rowOff>82550</xdr:rowOff>
    </xdr:to>
    <xdr:cxnSp macro="">
      <xdr:nvCxnSpPr>
        <xdr:cNvPr id="161" name="直線コネクタ 160"/>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70</xdr:row>
      <xdr:rowOff>111777</xdr:rowOff>
    </xdr:from>
    <xdr:ext cx="531299" cy="259045"/>
    <xdr:sp macro="" textlink="">
      <xdr:nvSpPr>
        <xdr:cNvPr id="162" name="テキスト ボックス 161"/>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3" name="直線コネクタ 162"/>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4" name="テキスト ボックス 163"/>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5"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73</xdr:row>
      <xdr:rowOff>8884</xdr:rowOff>
    </xdr:from>
    <xdr:to>
      <xdr:col>6</xdr:col>
      <xdr:colOff>510540</xdr:colOff>
      <xdr:row>78</xdr:row>
      <xdr:rowOff>2826</xdr:rowOff>
    </xdr:to>
    <xdr:cxnSp macro="">
      <xdr:nvCxnSpPr>
        <xdr:cNvPr id="166" name="直線コネクタ 165"/>
        <xdr:cNvCxnSpPr/>
      </xdr:nvCxnSpPr>
      <xdr:spPr>
        <a:xfrm flipV="1">
          <a:off x="4633595" y="12524734"/>
          <a:ext cx="1270" cy="851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6653</xdr:rowOff>
    </xdr:from>
    <xdr:ext cx="378565" cy="259045"/>
    <xdr:sp macro="" textlink="">
      <xdr:nvSpPr>
        <xdr:cNvPr id="167" name="維持補修費最小値テキスト"/>
        <xdr:cNvSpPr txBox="1"/>
      </xdr:nvSpPr>
      <xdr:spPr>
        <a:xfrm>
          <a:off x="4686300" y="13379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395</a:t>
          </a:r>
          <a:endParaRPr kumimoji="1" lang="ja-JP" altLang="en-US" sz="1000" b="1">
            <a:latin typeface="ＭＳ Ｐゴシック"/>
          </a:endParaRPr>
        </a:p>
      </xdr:txBody>
    </xdr:sp>
    <xdr:clientData/>
  </xdr:oneCellAnchor>
  <xdr:twoCellAnchor>
    <xdr:from>
      <xdr:col>6</xdr:col>
      <xdr:colOff>422275</xdr:colOff>
      <xdr:row>78</xdr:row>
      <xdr:rowOff>2826</xdr:rowOff>
    </xdr:from>
    <xdr:to>
      <xdr:col>6</xdr:col>
      <xdr:colOff>600075</xdr:colOff>
      <xdr:row>78</xdr:row>
      <xdr:rowOff>2826</xdr:rowOff>
    </xdr:to>
    <xdr:cxnSp macro="">
      <xdr:nvCxnSpPr>
        <xdr:cNvPr id="168" name="直線コネクタ 167"/>
        <xdr:cNvCxnSpPr/>
      </xdr:nvCxnSpPr>
      <xdr:spPr>
        <a:xfrm>
          <a:off x="4546600" y="13375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71</xdr:row>
      <xdr:rowOff>127011</xdr:rowOff>
    </xdr:from>
    <xdr:ext cx="534377" cy="259045"/>
    <xdr:sp macro="" textlink="">
      <xdr:nvSpPr>
        <xdr:cNvPr id="169" name="維持補修費最大値テキスト"/>
        <xdr:cNvSpPr txBox="1"/>
      </xdr:nvSpPr>
      <xdr:spPr>
        <a:xfrm>
          <a:off x="4686300" y="1229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15,289</a:t>
          </a:r>
          <a:endParaRPr kumimoji="1" lang="ja-JP" altLang="en-US" sz="1000" b="1">
            <a:latin typeface="ＭＳ Ｐゴシック"/>
          </a:endParaRPr>
        </a:p>
      </xdr:txBody>
    </xdr:sp>
    <xdr:clientData/>
  </xdr:oneCellAnchor>
  <xdr:twoCellAnchor>
    <xdr:from>
      <xdr:col>6</xdr:col>
      <xdr:colOff>422275</xdr:colOff>
      <xdr:row>73</xdr:row>
      <xdr:rowOff>8884</xdr:rowOff>
    </xdr:from>
    <xdr:to>
      <xdr:col>6</xdr:col>
      <xdr:colOff>600075</xdr:colOff>
      <xdr:row>73</xdr:row>
      <xdr:rowOff>8884</xdr:rowOff>
    </xdr:to>
    <xdr:cxnSp macro="">
      <xdr:nvCxnSpPr>
        <xdr:cNvPr id="170" name="直線コネクタ 169"/>
        <xdr:cNvCxnSpPr/>
      </xdr:nvCxnSpPr>
      <xdr:spPr>
        <a:xfrm>
          <a:off x="4546600" y="12524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73</xdr:row>
      <xdr:rowOff>8884</xdr:rowOff>
    </xdr:from>
    <xdr:to>
      <xdr:col>6</xdr:col>
      <xdr:colOff>511175</xdr:colOff>
      <xdr:row>75</xdr:row>
      <xdr:rowOff>114440</xdr:rowOff>
    </xdr:to>
    <xdr:cxnSp macro="">
      <xdr:nvCxnSpPr>
        <xdr:cNvPr id="171" name="直線コネクタ 170"/>
        <xdr:cNvCxnSpPr/>
      </xdr:nvCxnSpPr>
      <xdr:spPr>
        <a:xfrm flipV="1">
          <a:off x="3797300" y="12524734"/>
          <a:ext cx="838200" cy="448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68012</xdr:rowOff>
    </xdr:from>
    <xdr:ext cx="469744" cy="259045"/>
    <xdr:sp macro="" textlink="">
      <xdr:nvSpPr>
        <xdr:cNvPr id="172" name="維持補修費平均値テキスト"/>
        <xdr:cNvSpPr txBox="1"/>
      </xdr:nvSpPr>
      <xdr:spPr>
        <a:xfrm>
          <a:off x="4686300" y="13098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3,988</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89585</xdr:rowOff>
    </xdr:from>
    <xdr:to>
      <xdr:col>6</xdr:col>
      <xdr:colOff>561975</xdr:colOff>
      <xdr:row>77</xdr:row>
      <xdr:rowOff>19735</xdr:rowOff>
    </xdr:to>
    <xdr:sp macro="" textlink="">
      <xdr:nvSpPr>
        <xdr:cNvPr id="173" name="フローチャート : 判断 172"/>
        <xdr:cNvSpPr/>
      </xdr:nvSpPr>
      <xdr:spPr>
        <a:xfrm>
          <a:off x="4584700" y="1311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71</xdr:row>
      <xdr:rowOff>6826</xdr:rowOff>
    </xdr:from>
    <xdr:to>
      <xdr:col>5</xdr:col>
      <xdr:colOff>358775</xdr:colOff>
      <xdr:row>75</xdr:row>
      <xdr:rowOff>114440</xdr:rowOff>
    </xdr:to>
    <xdr:cxnSp macro="">
      <xdr:nvCxnSpPr>
        <xdr:cNvPr id="174" name="直線コネクタ 173"/>
        <xdr:cNvCxnSpPr/>
      </xdr:nvCxnSpPr>
      <xdr:spPr>
        <a:xfrm>
          <a:off x="2908300" y="12179776"/>
          <a:ext cx="889000" cy="79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98901</xdr:rowOff>
    </xdr:from>
    <xdr:to>
      <xdr:col>5</xdr:col>
      <xdr:colOff>409575</xdr:colOff>
      <xdr:row>77</xdr:row>
      <xdr:rowOff>29051</xdr:rowOff>
    </xdr:to>
    <xdr:sp macro="" textlink="">
      <xdr:nvSpPr>
        <xdr:cNvPr id="175" name="フローチャート : 判断 174"/>
        <xdr:cNvSpPr/>
      </xdr:nvSpPr>
      <xdr:spPr>
        <a:xfrm>
          <a:off x="3746500" y="13129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77</xdr:row>
      <xdr:rowOff>20178</xdr:rowOff>
    </xdr:from>
    <xdr:ext cx="469744" cy="259045"/>
    <xdr:sp macro="" textlink="">
      <xdr:nvSpPr>
        <xdr:cNvPr id="176" name="テキスト ボックス 175"/>
        <xdr:cNvSpPr txBox="1"/>
      </xdr:nvSpPr>
      <xdr:spPr>
        <a:xfrm>
          <a:off x="3562427" y="13221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3,825</a:t>
          </a:r>
          <a:endParaRPr kumimoji="1" lang="ja-JP" altLang="en-US" sz="1000" b="1">
            <a:solidFill>
              <a:srgbClr val="000080"/>
            </a:solidFill>
            <a:latin typeface="ＭＳ Ｐゴシック"/>
          </a:endParaRPr>
        </a:p>
      </xdr:txBody>
    </xdr:sp>
    <xdr:clientData/>
  </xdr:oneCellAnchor>
  <xdr:twoCellAnchor>
    <xdr:from>
      <xdr:col>2</xdr:col>
      <xdr:colOff>638175</xdr:colOff>
      <xdr:row>71</xdr:row>
      <xdr:rowOff>6826</xdr:rowOff>
    </xdr:from>
    <xdr:to>
      <xdr:col>4</xdr:col>
      <xdr:colOff>155575</xdr:colOff>
      <xdr:row>73</xdr:row>
      <xdr:rowOff>66491</xdr:rowOff>
    </xdr:to>
    <xdr:cxnSp macro="">
      <xdr:nvCxnSpPr>
        <xdr:cNvPr id="177" name="直線コネクタ 176"/>
        <xdr:cNvCxnSpPr/>
      </xdr:nvCxnSpPr>
      <xdr:spPr>
        <a:xfrm flipV="1">
          <a:off x="2019300" y="12179776"/>
          <a:ext cx="889000" cy="402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57010</xdr:rowOff>
    </xdr:from>
    <xdr:to>
      <xdr:col>4</xdr:col>
      <xdr:colOff>206375</xdr:colOff>
      <xdr:row>76</xdr:row>
      <xdr:rowOff>158610</xdr:rowOff>
    </xdr:to>
    <xdr:sp macro="" textlink="">
      <xdr:nvSpPr>
        <xdr:cNvPr id="178" name="フローチャート : 判断 177"/>
        <xdr:cNvSpPr/>
      </xdr:nvSpPr>
      <xdr:spPr>
        <a:xfrm>
          <a:off x="2857500" y="1308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76</xdr:row>
      <xdr:rowOff>149737</xdr:rowOff>
    </xdr:from>
    <xdr:ext cx="469744" cy="259045"/>
    <xdr:sp macro="" textlink="">
      <xdr:nvSpPr>
        <xdr:cNvPr id="179" name="テキスト ボックス 178"/>
        <xdr:cNvSpPr txBox="1"/>
      </xdr:nvSpPr>
      <xdr:spPr>
        <a:xfrm>
          <a:off x="2673427" y="1317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4,558</a:t>
          </a:r>
          <a:endParaRPr kumimoji="1" lang="ja-JP" altLang="en-US" sz="1000" b="1">
            <a:solidFill>
              <a:srgbClr val="000080"/>
            </a:solidFill>
            <a:latin typeface="ＭＳ Ｐゴシック"/>
          </a:endParaRPr>
        </a:p>
      </xdr:txBody>
    </xdr:sp>
    <xdr:clientData/>
  </xdr:oneCellAnchor>
  <xdr:twoCellAnchor>
    <xdr:from>
      <xdr:col>1</xdr:col>
      <xdr:colOff>434975</xdr:colOff>
      <xdr:row>71</xdr:row>
      <xdr:rowOff>31972</xdr:rowOff>
    </xdr:from>
    <xdr:to>
      <xdr:col>2</xdr:col>
      <xdr:colOff>638175</xdr:colOff>
      <xdr:row>73</xdr:row>
      <xdr:rowOff>66491</xdr:rowOff>
    </xdr:to>
    <xdr:cxnSp macro="">
      <xdr:nvCxnSpPr>
        <xdr:cNvPr id="180" name="直線コネクタ 179"/>
        <xdr:cNvCxnSpPr/>
      </xdr:nvCxnSpPr>
      <xdr:spPr>
        <a:xfrm>
          <a:off x="1130300" y="12204922"/>
          <a:ext cx="889000" cy="377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67926</xdr:rowOff>
    </xdr:from>
    <xdr:to>
      <xdr:col>3</xdr:col>
      <xdr:colOff>3175</xdr:colOff>
      <xdr:row>76</xdr:row>
      <xdr:rowOff>169526</xdr:rowOff>
    </xdr:to>
    <xdr:sp macro="" textlink="">
      <xdr:nvSpPr>
        <xdr:cNvPr id="181" name="フローチャート : 判断 180"/>
        <xdr:cNvSpPr/>
      </xdr:nvSpPr>
      <xdr:spPr>
        <a:xfrm>
          <a:off x="1968500" y="1309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76</xdr:row>
      <xdr:rowOff>160653</xdr:rowOff>
    </xdr:from>
    <xdr:ext cx="469744" cy="259045"/>
    <xdr:sp macro="" textlink="">
      <xdr:nvSpPr>
        <xdr:cNvPr id="182" name="テキスト ボックス 181"/>
        <xdr:cNvSpPr txBox="1"/>
      </xdr:nvSpPr>
      <xdr:spPr>
        <a:xfrm>
          <a:off x="1784427" y="1319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4,367</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62782</xdr:rowOff>
    </xdr:from>
    <xdr:to>
      <xdr:col>1</xdr:col>
      <xdr:colOff>485775</xdr:colOff>
      <xdr:row>76</xdr:row>
      <xdr:rowOff>164382</xdr:rowOff>
    </xdr:to>
    <xdr:sp macro="" textlink="">
      <xdr:nvSpPr>
        <xdr:cNvPr id="183" name="フローチャート : 判断 182"/>
        <xdr:cNvSpPr/>
      </xdr:nvSpPr>
      <xdr:spPr>
        <a:xfrm>
          <a:off x="1079500" y="1309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76</xdr:row>
      <xdr:rowOff>155509</xdr:rowOff>
    </xdr:from>
    <xdr:ext cx="469744" cy="259045"/>
    <xdr:sp macro="" textlink="">
      <xdr:nvSpPr>
        <xdr:cNvPr id="184" name="テキスト ボックス 183"/>
        <xdr:cNvSpPr txBox="1"/>
      </xdr:nvSpPr>
      <xdr:spPr>
        <a:xfrm>
          <a:off x="895427" y="13185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4,457</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5" name="テキスト ボックス 184"/>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6" name="テキスト ボックス 185"/>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7" name="テキスト ボックス 186"/>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8" name="テキスト ボックス 187"/>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89" name="テキスト ボックス 188"/>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72</xdr:row>
      <xdr:rowOff>129534</xdr:rowOff>
    </xdr:from>
    <xdr:to>
      <xdr:col>6</xdr:col>
      <xdr:colOff>561975</xdr:colOff>
      <xdr:row>73</xdr:row>
      <xdr:rowOff>59684</xdr:rowOff>
    </xdr:to>
    <xdr:sp macro="" textlink="">
      <xdr:nvSpPr>
        <xdr:cNvPr id="190" name="円/楕円 189"/>
        <xdr:cNvSpPr/>
      </xdr:nvSpPr>
      <xdr:spPr>
        <a:xfrm>
          <a:off x="4584700" y="1247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72</xdr:row>
      <xdr:rowOff>82561</xdr:rowOff>
    </xdr:from>
    <xdr:ext cx="534377" cy="259045"/>
    <xdr:sp macro="" textlink="">
      <xdr:nvSpPr>
        <xdr:cNvPr id="191" name="維持補修費該当値テキスト"/>
        <xdr:cNvSpPr txBox="1"/>
      </xdr:nvSpPr>
      <xdr:spPr>
        <a:xfrm>
          <a:off x="4686300" y="12426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15,289</a:t>
          </a:r>
          <a:endParaRPr kumimoji="1" lang="ja-JP" altLang="en-US" sz="1000" b="1">
            <a:solidFill>
              <a:srgbClr val="FF0000"/>
            </a:solidFill>
            <a:latin typeface="ＭＳ Ｐゴシック"/>
          </a:endParaRPr>
        </a:p>
      </xdr:txBody>
    </xdr:sp>
    <xdr:clientData/>
  </xdr:oneCellAnchor>
  <xdr:twoCellAnchor>
    <xdr:from>
      <xdr:col>5</xdr:col>
      <xdr:colOff>307975</xdr:colOff>
      <xdr:row>75</xdr:row>
      <xdr:rowOff>63640</xdr:rowOff>
    </xdr:from>
    <xdr:to>
      <xdr:col>5</xdr:col>
      <xdr:colOff>409575</xdr:colOff>
      <xdr:row>75</xdr:row>
      <xdr:rowOff>165240</xdr:rowOff>
    </xdr:to>
    <xdr:sp macro="" textlink="">
      <xdr:nvSpPr>
        <xdr:cNvPr id="192" name="円/楕円 191"/>
        <xdr:cNvSpPr/>
      </xdr:nvSpPr>
      <xdr:spPr>
        <a:xfrm>
          <a:off x="3746500" y="129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74</xdr:row>
      <xdr:rowOff>10317</xdr:rowOff>
    </xdr:from>
    <xdr:ext cx="469744" cy="259045"/>
    <xdr:sp macro="" textlink="">
      <xdr:nvSpPr>
        <xdr:cNvPr id="193" name="テキスト ボックス 192"/>
        <xdr:cNvSpPr txBox="1"/>
      </xdr:nvSpPr>
      <xdr:spPr>
        <a:xfrm>
          <a:off x="3562427" y="1269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7,442</a:t>
          </a:r>
          <a:endParaRPr kumimoji="1" lang="ja-JP" altLang="en-US" sz="1000" b="1">
            <a:solidFill>
              <a:srgbClr val="FF0000"/>
            </a:solidFill>
            <a:latin typeface="ＭＳ Ｐゴシック"/>
          </a:endParaRPr>
        </a:p>
      </xdr:txBody>
    </xdr:sp>
    <xdr:clientData/>
  </xdr:oneCellAnchor>
  <xdr:twoCellAnchor>
    <xdr:from>
      <xdr:col>4</xdr:col>
      <xdr:colOff>104775</xdr:colOff>
      <xdr:row>70</xdr:row>
      <xdr:rowOff>127476</xdr:rowOff>
    </xdr:from>
    <xdr:to>
      <xdr:col>4</xdr:col>
      <xdr:colOff>206375</xdr:colOff>
      <xdr:row>71</xdr:row>
      <xdr:rowOff>57626</xdr:rowOff>
    </xdr:to>
    <xdr:sp macro="" textlink="">
      <xdr:nvSpPr>
        <xdr:cNvPr id="194" name="円/楕円 193"/>
        <xdr:cNvSpPr/>
      </xdr:nvSpPr>
      <xdr:spPr>
        <a:xfrm>
          <a:off x="2857500" y="1212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69</xdr:row>
      <xdr:rowOff>74153</xdr:rowOff>
    </xdr:from>
    <xdr:ext cx="534377" cy="259045"/>
    <xdr:sp macro="" textlink="">
      <xdr:nvSpPr>
        <xdr:cNvPr id="195" name="テキスト ボックス 194"/>
        <xdr:cNvSpPr txBox="1"/>
      </xdr:nvSpPr>
      <xdr:spPr>
        <a:xfrm>
          <a:off x="2641111" y="11904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21,325</a:t>
          </a:r>
          <a:endParaRPr kumimoji="1" lang="ja-JP" altLang="en-US" sz="1000" b="1">
            <a:solidFill>
              <a:srgbClr val="FF0000"/>
            </a:solidFill>
            <a:latin typeface="ＭＳ Ｐゴシック"/>
          </a:endParaRPr>
        </a:p>
      </xdr:txBody>
    </xdr:sp>
    <xdr:clientData/>
  </xdr:oneCellAnchor>
  <xdr:twoCellAnchor>
    <xdr:from>
      <xdr:col>2</xdr:col>
      <xdr:colOff>587375</xdr:colOff>
      <xdr:row>73</xdr:row>
      <xdr:rowOff>15691</xdr:rowOff>
    </xdr:from>
    <xdr:to>
      <xdr:col>3</xdr:col>
      <xdr:colOff>3175</xdr:colOff>
      <xdr:row>73</xdr:row>
      <xdr:rowOff>117291</xdr:rowOff>
    </xdr:to>
    <xdr:sp macro="" textlink="">
      <xdr:nvSpPr>
        <xdr:cNvPr id="196" name="円/楕円 195"/>
        <xdr:cNvSpPr/>
      </xdr:nvSpPr>
      <xdr:spPr>
        <a:xfrm>
          <a:off x="1968500" y="12531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71</xdr:row>
      <xdr:rowOff>133818</xdr:rowOff>
    </xdr:from>
    <xdr:ext cx="534377" cy="259045"/>
    <xdr:sp macro="" textlink="">
      <xdr:nvSpPr>
        <xdr:cNvPr id="197" name="テキスト ボックス 196"/>
        <xdr:cNvSpPr txBox="1"/>
      </xdr:nvSpPr>
      <xdr:spPr>
        <a:xfrm>
          <a:off x="1752111" y="1230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14,281</a:t>
          </a:r>
          <a:endParaRPr kumimoji="1" lang="ja-JP" altLang="en-US" sz="1000" b="1">
            <a:solidFill>
              <a:srgbClr val="FF0000"/>
            </a:solidFill>
            <a:latin typeface="ＭＳ Ｐゴシック"/>
          </a:endParaRPr>
        </a:p>
      </xdr:txBody>
    </xdr:sp>
    <xdr:clientData/>
  </xdr:oneCellAnchor>
  <xdr:twoCellAnchor>
    <xdr:from>
      <xdr:col>1</xdr:col>
      <xdr:colOff>384175</xdr:colOff>
      <xdr:row>70</xdr:row>
      <xdr:rowOff>152622</xdr:rowOff>
    </xdr:from>
    <xdr:to>
      <xdr:col>1</xdr:col>
      <xdr:colOff>485775</xdr:colOff>
      <xdr:row>71</xdr:row>
      <xdr:rowOff>82772</xdr:rowOff>
    </xdr:to>
    <xdr:sp macro="" textlink="">
      <xdr:nvSpPr>
        <xdr:cNvPr id="198" name="円/楕円 197"/>
        <xdr:cNvSpPr/>
      </xdr:nvSpPr>
      <xdr:spPr>
        <a:xfrm>
          <a:off x="1079500" y="12154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69</xdr:row>
      <xdr:rowOff>99299</xdr:rowOff>
    </xdr:from>
    <xdr:ext cx="534377" cy="259045"/>
    <xdr:sp macro="" textlink="">
      <xdr:nvSpPr>
        <xdr:cNvPr id="199" name="テキスト ボックス 198"/>
        <xdr:cNvSpPr txBox="1"/>
      </xdr:nvSpPr>
      <xdr:spPr>
        <a:xfrm>
          <a:off x="863111" y="1192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20,885</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0" name="正方形/長方形 19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1" name="正方形/長方形 200"/>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2" name="正方形/長方形 201"/>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8/93</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3" name="正方形/長方形 202"/>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4" name="正方形/長方形 203"/>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5" name="正方形/長方形 204"/>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6" name="正方形/長方形 205"/>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7" name="正方形/長方形 20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8" name="テキスト ボックス 20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09" name="直線コネクタ 20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0" name="テキスト ボックス 209"/>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1" name="直線コネクタ 210"/>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2" name="テキスト ボックス 211"/>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3" name="直線コネクタ 212"/>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4" name="テキスト ボックス 213"/>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5" name="直線コネクタ 214"/>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16" name="テキスト ボックス 215"/>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17" name="直線コネクタ 216"/>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19" name="直線コネクタ 218"/>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1" name="直線コネクタ 22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3"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125552</xdr:rowOff>
    </xdr:from>
    <xdr:to>
      <xdr:col>6</xdr:col>
      <xdr:colOff>510540</xdr:colOff>
      <xdr:row>97</xdr:row>
      <xdr:rowOff>122186</xdr:rowOff>
    </xdr:to>
    <xdr:cxnSp macro="">
      <xdr:nvCxnSpPr>
        <xdr:cNvPr id="224" name="直線コネクタ 223"/>
        <xdr:cNvCxnSpPr/>
      </xdr:nvCxnSpPr>
      <xdr:spPr>
        <a:xfrm flipV="1">
          <a:off x="4633595" y="15384602"/>
          <a:ext cx="1270" cy="1368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126013</xdr:rowOff>
    </xdr:from>
    <xdr:ext cx="534377" cy="259045"/>
    <xdr:sp macro="" textlink="">
      <xdr:nvSpPr>
        <xdr:cNvPr id="225" name="扶助費最小値テキスト"/>
        <xdr:cNvSpPr txBox="1"/>
      </xdr:nvSpPr>
      <xdr:spPr>
        <a:xfrm>
          <a:off x="4686300" y="16756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50,879</a:t>
          </a:r>
          <a:endParaRPr kumimoji="1" lang="ja-JP" altLang="en-US" sz="1000" b="1">
            <a:latin typeface="ＭＳ Ｐゴシック"/>
          </a:endParaRPr>
        </a:p>
      </xdr:txBody>
    </xdr:sp>
    <xdr:clientData/>
  </xdr:oneCellAnchor>
  <xdr:twoCellAnchor>
    <xdr:from>
      <xdr:col>6</xdr:col>
      <xdr:colOff>422275</xdr:colOff>
      <xdr:row>97</xdr:row>
      <xdr:rowOff>122186</xdr:rowOff>
    </xdr:from>
    <xdr:to>
      <xdr:col>6</xdr:col>
      <xdr:colOff>600075</xdr:colOff>
      <xdr:row>97</xdr:row>
      <xdr:rowOff>122186</xdr:rowOff>
    </xdr:to>
    <xdr:cxnSp macro="">
      <xdr:nvCxnSpPr>
        <xdr:cNvPr id="226" name="直線コネクタ 225"/>
        <xdr:cNvCxnSpPr/>
      </xdr:nvCxnSpPr>
      <xdr:spPr>
        <a:xfrm>
          <a:off x="4546600" y="16752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72229</xdr:rowOff>
    </xdr:from>
    <xdr:ext cx="599010" cy="259045"/>
    <xdr:sp macro="" textlink="">
      <xdr:nvSpPr>
        <xdr:cNvPr id="227" name="扶助費最大値テキスト"/>
        <xdr:cNvSpPr txBox="1"/>
      </xdr:nvSpPr>
      <xdr:spPr>
        <a:xfrm>
          <a:off x="4686300" y="15159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158,614</a:t>
          </a:r>
          <a:endParaRPr kumimoji="1" lang="ja-JP" altLang="en-US" sz="1000" b="1">
            <a:latin typeface="ＭＳ Ｐゴシック"/>
          </a:endParaRPr>
        </a:p>
      </xdr:txBody>
    </xdr:sp>
    <xdr:clientData/>
  </xdr:oneCellAnchor>
  <xdr:twoCellAnchor>
    <xdr:from>
      <xdr:col>6</xdr:col>
      <xdr:colOff>422275</xdr:colOff>
      <xdr:row>89</xdr:row>
      <xdr:rowOff>125552</xdr:rowOff>
    </xdr:from>
    <xdr:to>
      <xdr:col>6</xdr:col>
      <xdr:colOff>600075</xdr:colOff>
      <xdr:row>89</xdr:row>
      <xdr:rowOff>125552</xdr:rowOff>
    </xdr:to>
    <xdr:cxnSp macro="">
      <xdr:nvCxnSpPr>
        <xdr:cNvPr id="228" name="直線コネクタ 227"/>
        <xdr:cNvCxnSpPr/>
      </xdr:nvCxnSpPr>
      <xdr:spPr>
        <a:xfrm>
          <a:off x="4546600" y="15384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94</xdr:row>
      <xdr:rowOff>33477</xdr:rowOff>
    </xdr:from>
    <xdr:to>
      <xdr:col>6</xdr:col>
      <xdr:colOff>511175</xdr:colOff>
      <xdr:row>94</xdr:row>
      <xdr:rowOff>151918</xdr:rowOff>
    </xdr:to>
    <xdr:cxnSp macro="">
      <xdr:nvCxnSpPr>
        <xdr:cNvPr id="229" name="直線コネクタ 228"/>
        <xdr:cNvCxnSpPr/>
      </xdr:nvCxnSpPr>
      <xdr:spPr>
        <a:xfrm flipV="1">
          <a:off x="3797300" y="16149777"/>
          <a:ext cx="838200" cy="11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33278</xdr:rowOff>
    </xdr:from>
    <xdr:ext cx="534377" cy="259045"/>
    <xdr:sp macro="" textlink="">
      <xdr:nvSpPr>
        <xdr:cNvPr id="230" name="扶助費平均値テキスト"/>
        <xdr:cNvSpPr txBox="1"/>
      </xdr:nvSpPr>
      <xdr:spPr>
        <a:xfrm>
          <a:off x="4686300" y="16321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79,181</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54851</xdr:rowOff>
    </xdr:from>
    <xdr:to>
      <xdr:col>6</xdr:col>
      <xdr:colOff>561975</xdr:colOff>
      <xdr:row>95</xdr:row>
      <xdr:rowOff>156451</xdr:rowOff>
    </xdr:to>
    <xdr:sp macro="" textlink="">
      <xdr:nvSpPr>
        <xdr:cNvPr id="231" name="フローチャート : 判断 230"/>
        <xdr:cNvSpPr/>
      </xdr:nvSpPr>
      <xdr:spPr>
        <a:xfrm>
          <a:off x="4584700" y="163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94</xdr:row>
      <xdr:rowOff>151918</xdr:rowOff>
    </xdr:from>
    <xdr:to>
      <xdr:col>5</xdr:col>
      <xdr:colOff>358775</xdr:colOff>
      <xdr:row>95</xdr:row>
      <xdr:rowOff>29578</xdr:rowOff>
    </xdr:to>
    <xdr:cxnSp macro="">
      <xdr:nvCxnSpPr>
        <xdr:cNvPr id="232" name="直線コネクタ 231"/>
        <xdr:cNvCxnSpPr/>
      </xdr:nvCxnSpPr>
      <xdr:spPr>
        <a:xfrm flipV="1">
          <a:off x="2908300" y="16268218"/>
          <a:ext cx="889000" cy="49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117500</xdr:rowOff>
    </xdr:from>
    <xdr:to>
      <xdr:col>5</xdr:col>
      <xdr:colOff>409575</xdr:colOff>
      <xdr:row>96</xdr:row>
      <xdr:rowOff>47650</xdr:rowOff>
    </xdr:to>
    <xdr:sp macro="" textlink="">
      <xdr:nvSpPr>
        <xdr:cNvPr id="233" name="フローチャート : 判断 232"/>
        <xdr:cNvSpPr/>
      </xdr:nvSpPr>
      <xdr:spPr>
        <a:xfrm>
          <a:off x="3746500" y="1640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38777</xdr:rowOff>
    </xdr:from>
    <xdr:ext cx="534377" cy="259045"/>
    <xdr:sp macro="" textlink="">
      <xdr:nvSpPr>
        <xdr:cNvPr id="234" name="テキスト ボックス 233"/>
        <xdr:cNvSpPr txBox="1"/>
      </xdr:nvSpPr>
      <xdr:spPr>
        <a:xfrm>
          <a:off x="3530111" y="16497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74,248</a:t>
          </a:r>
          <a:endParaRPr kumimoji="1" lang="ja-JP" altLang="en-US" sz="1000" b="1">
            <a:solidFill>
              <a:srgbClr val="000080"/>
            </a:solidFill>
            <a:latin typeface="ＭＳ Ｐゴシック"/>
          </a:endParaRPr>
        </a:p>
      </xdr:txBody>
    </xdr:sp>
    <xdr:clientData/>
  </xdr:oneCellAnchor>
  <xdr:twoCellAnchor>
    <xdr:from>
      <xdr:col>2</xdr:col>
      <xdr:colOff>638175</xdr:colOff>
      <xdr:row>95</xdr:row>
      <xdr:rowOff>29578</xdr:rowOff>
    </xdr:from>
    <xdr:to>
      <xdr:col>4</xdr:col>
      <xdr:colOff>155575</xdr:colOff>
      <xdr:row>95</xdr:row>
      <xdr:rowOff>99149</xdr:rowOff>
    </xdr:to>
    <xdr:cxnSp macro="">
      <xdr:nvCxnSpPr>
        <xdr:cNvPr id="235" name="直線コネクタ 234"/>
        <xdr:cNvCxnSpPr/>
      </xdr:nvCxnSpPr>
      <xdr:spPr>
        <a:xfrm flipV="1">
          <a:off x="2019300" y="16317328"/>
          <a:ext cx="889000" cy="69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23901</xdr:rowOff>
    </xdr:from>
    <xdr:to>
      <xdr:col>4</xdr:col>
      <xdr:colOff>206375</xdr:colOff>
      <xdr:row>95</xdr:row>
      <xdr:rowOff>125501</xdr:rowOff>
    </xdr:to>
    <xdr:sp macro="" textlink="">
      <xdr:nvSpPr>
        <xdr:cNvPr id="236" name="フローチャート : 判断 235"/>
        <xdr:cNvSpPr/>
      </xdr:nvSpPr>
      <xdr:spPr>
        <a:xfrm>
          <a:off x="2857500" y="16311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116628</xdr:rowOff>
    </xdr:from>
    <xdr:ext cx="534377" cy="259045"/>
    <xdr:sp macro="" textlink="">
      <xdr:nvSpPr>
        <xdr:cNvPr id="237" name="テキスト ボックス 236"/>
        <xdr:cNvSpPr txBox="1"/>
      </xdr:nvSpPr>
      <xdr:spPr>
        <a:xfrm>
          <a:off x="2641111" y="16404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81,618</a:t>
          </a:r>
          <a:endParaRPr kumimoji="1" lang="ja-JP" altLang="en-US" sz="1000" b="1">
            <a:solidFill>
              <a:srgbClr val="000080"/>
            </a:solidFill>
            <a:latin typeface="ＭＳ Ｐゴシック"/>
          </a:endParaRPr>
        </a:p>
      </xdr:txBody>
    </xdr:sp>
    <xdr:clientData/>
  </xdr:oneCellAnchor>
  <xdr:twoCellAnchor>
    <xdr:from>
      <xdr:col>1</xdr:col>
      <xdr:colOff>434975</xdr:colOff>
      <xdr:row>95</xdr:row>
      <xdr:rowOff>99149</xdr:rowOff>
    </xdr:from>
    <xdr:to>
      <xdr:col>2</xdr:col>
      <xdr:colOff>638175</xdr:colOff>
      <xdr:row>95</xdr:row>
      <xdr:rowOff>109995</xdr:rowOff>
    </xdr:to>
    <xdr:cxnSp macro="">
      <xdr:nvCxnSpPr>
        <xdr:cNvPr id="238" name="直線コネクタ 237"/>
        <xdr:cNvCxnSpPr/>
      </xdr:nvCxnSpPr>
      <xdr:spPr>
        <a:xfrm flipV="1">
          <a:off x="1130300" y="16386899"/>
          <a:ext cx="889000" cy="10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101702</xdr:rowOff>
    </xdr:from>
    <xdr:to>
      <xdr:col>3</xdr:col>
      <xdr:colOff>3175</xdr:colOff>
      <xdr:row>96</xdr:row>
      <xdr:rowOff>31852</xdr:rowOff>
    </xdr:to>
    <xdr:sp macro="" textlink="">
      <xdr:nvSpPr>
        <xdr:cNvPr id="239" name="フローチャート : 判断 238"/>
        <xdr:cNvSpPr/>
      </xdr:nvSpPr>
      <xdr:spPr>
        <a:xfrm>
          <a:off x="1968500" y="16389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22979</xdr:rowOff>
    </xdr:from>
    <xdr:ext cx="534377" cy="259045"/>
    <xdr:sp macro="" textlink="">
      <xdr:nvSpPr>
        <xdr:cNvPr id="240" name="テキスト ボックス 239"/>
        <xdr:cNvSpPr txBox="1"/>
      </xdr:nvSpPr>
      <xdr:spPr>
        <a:xfrm>
          <a:off x="1752111" y="1648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75,492</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120650</xdr:rowOff>
    </xdr:from>
    <xdr:to>
      <xdr:col>1</xdr:col>
      <xdr:colOff>485775</xdr:colOff>
      <xdr:row>96</xdr:row>
      <xdr:rowOff>50800</xdr:rowOff>
    </xdr:to>
    <xdr:sp macro="" textlink="">
      <xdr:nvSpPr>
        <xdr:cNvPr id="241" name="フローチャート : 判断 240"/>
        <xdr:cNvSpPr/>
      </xdr:nvSpPr>
      <xdr:spPr>
        <a:xfrm>
          <a:off x="1079500" y="1640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41927</xdr:rowOff>
    </xdr:from>
    <xdr:ext cx="534377" cy="259045"/>
    <xdr:sp macro="" textlink="">
      <xdr:nvSpPr>
        <xdr:cNvPr id="242" name="テキスト ボックス 241"/>
        <xdr:cNvSpPr txBox="1"/>
      </xdr:nvSpPr>
      <xdr:spPr>
        <a:xfrm>
          <a:off x="863111" y="16501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74,000</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3" name="テキスト ボックス 24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4" name="テキスト ボックス 24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5" name="テキスト ボックス 24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6" name="テキスト ボックス 24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7" name="テキスト ボックス 24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93</xdr:row>
      <xdr:rowOff>154127</xdr:rowOff>
    </xdr:from>
    <xdr:to>
      <xdr:col>6</xdr:col>
      <xdr:colOff>561975</xdr:colOff>
      <xdr:row>94</xdr:row>
      <xdr:rowOff>84277</xdr:rowOff>
    </xdr:to>
    <xdr:sp macro="" textlink="">
      <xdr:nvSpPr>
        <xdr:cNvPr id="248" name="円/楕円 247"/>
        <xdr:cNvSpPr/>
      </xdr:nvSpPr>
      <xdr:spPr>
        <a:xfrm>
          <a:off x="4584700" y="1609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93</xdr:row>
      <xdr:rowOff>5554</xdr:rowOff>
    </xdr:from>
    <xdr:ext cx="534377" cy="259045"/>
    <xdr:sp macro="" textlink="">
      <xdr:nvSpPr>
        <xdr:cNvPr id="249" name="扶助費該当値テキスト"/>
        <xdr:cNvSpPr txBox="1"/>
      </xdr:nvSpPr>
      <xdr:spPr>
        <a:xfrm>
          <a:off x="4686300" y="1595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98,364</a:t>
          </a:r>
          <a:endParaRPr kumimoji="1" lang="ja-JP" altLang="en-US" sz="1000" b="1">
            <a:solidFill>
              <a:srgbClr val="FF0000"/>
            </a:solidFill>
            <a:latin typeface="ＭＳ Ｐゴシック"/>
          </a:endParaRPr>
        </a:p>
      </xdr:txBody>
    </xdr:sp>
    <xdr:clientData/>
  </xdr:oneCellAnchor>
  <xdr:twoCellAnchor>
    <xdr:from>
      <xdr:col>5</xdr:col>
      <xdr:colOff>307975</xdr:colOff>
      <xdr:row>94</xdr:row>
      <xdr:rowOff>101118</xdr:rowOff>
    </xdr:from>
    <xdr:to>
      <xdr:col>5</xdr:col>
      <xdr:colOff>409575</xdr:colOff>
      <xdr:row>95</xdr:row>
      <xdr:rowOff>31268</xdr:rowOff>
    </xdr:to>
    <xdr:sp macro="" textlink="">
      <xdr:nvSpPr>
        <xdr:cNvPr id="250" name="円/楕円 249"/>
        <xdr:cNvSpPr/>
      </xdr:nvSpPr>
      <xdr:spPr>
        <a:xfrm>
          <a:off x="3746500" y="1621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93</xdr:row>
      <xdr:rowOff>47795</xdr:rowOff>
    </xdr:from>
    <xdr:ext cx="534377" cy="259045"/>
    <xdr:sp macro="" textlink="">
      <xdr:nvSpPr>
        <xdr:cNvPr id="251" name="テキスト ボックス 250"/>
        <xdr:cNvSpPr txBox="1"/>
      </xdr:nvSpPr>
      <xdr:spPr>
        <a:xfrm>
          <a:off x="3530111" y="1599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89,038</a:t>
          </a:r>
          <a:endParaRPr kumimoji="1" lang="ja-JP" altLang="en-US" sz="1000" b="1">
            <a:solidFill>
              <a:srgbClr val="FF0000"/>
            </a:solidFill>
            <a:latin typeface="ＭＳ Ｐゴシック"/>
          </a:endParaRPr>
        </a:p>
      </xdr:txBody>
    </xdr:sp>
    <xdr:clientData/>
  </xdr:oneCellAnchor>
  <xdr:twoCellAnchor>
    <xdr:from>
      <xdr:col>4</xdr:col>
      <xdr:colOff>104775</xdr:colOff>
      <xdr:row>94</xdr:row>
      <xdr:rowOff>150228</xdr:rowOff>
    </xdr:from>
    <xdr:to>
      <xdr:col>4</xdr:col>
      <xdr:colOff>206375</xdr:colOff>
      <xdr:row>95</xdr:row>
      <xdr:rowOff>80378</xdr:rowOff>
    </xdr:to>
    <xdr:sp macro="" textlink="">
      <xdr:nvSpPr>
        <xdr:cNvPr id="252" name="円/楕円 251"/>
        <xdr:cNvSpPr/>
      </xdr:nvSpPr>
      <xdr:spPr>
        <a:xfrm>
          <a:off x="2857500" y="1626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93</xdr:row>
      <xdr:rowOff>96905</xdr:rowOff>
    </xdr:from>
    <xdr:ext cx="534377" cy="259045"/>
    <xdr:sp macro="" textlink="">
      <xdr:nvSpPr>
        <xdr:cNvPr id="253" name="テキスト ボックス 252"/>
        <xdr:cNvSpPr txBox="1"/>
      </xdr:nvSpPr>
      <xdr:spPr>
        <a:xfrm>
          <a:off x="2641111" y="16041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85,171</a:t>
          </a:r>
          <a:endParaRPr kumimoji="1" lang="ja-JP" altLang="en-US" sz="1000" b="1">
            <a:solidFill>
              <a:srgbClr val="FF0000"/>
            </a:solidFill>
            <a:latin typeface="ＭＳ Ｐゴシック"/>
          </a:endParaRPr>
        </a:p>
      </xdr:txBody>
    </xdr:sp>
    <xdr:clientData/>
  </xdr:oneCellAnchor>
  <xdr:twoCellAnchor>
    <xdr:from>
      <xdr:col>2</xdr:col>
      <xdr:colOff>587375</xdr:colOff>
      <xdr:row>95</xdr:row>
      <xdr:rowOff>48349</xdr:rowOff>
    </xdr:from>
    <xdr:to>
      <xdr:col>3</xdr:col>
      <xdr:colOff>3175</xdr:colOff>
      <xdr:row>95</xdr:row>
      <xdr:rowOff>149949</xdr:rowOff>
    </xdr:to>
    <xdr:sp macro="" textlink="">
      <xdr:nvSpPr>
        <xdr:cNvPr id="254" name="円/楕円 253"/>
        <xdr:cNvSpPr/>
      </xdr:nvSpPr>
      <xdr:spPr>
        <a:xfrm>
          <a:off x="1968500" y="16336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93</xdr:row>
      <xdr:rowOff>166476</xdr:rowOff>
    </xdr:from>
    <xdr:ext cx="534377" cy="259045"/>
    <xdr:sp macro="" textlink="">
      <xdr:nvSpPr>
        <xdr:cNvPr id="255" name="テキスト ボックス 254"/>
        <xdr:cNvSpPr txBox="1"/>
      </xdr:nvSpPr>
      <xdr:spPr>
        <a:xfrm>
          <a:off x="1752111" y="16111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79,693</a:t>
          </a:r>
          <a:endParaRPr kumimoji="1" lang="ja-JP" altLang="en-US" sz="1000" b="1">
            <a:solidFill>
              <a:srgbClr val="FF0000"/>
            </a:solidFill>
            <a:latin typeface="ＭＳ Ｐゴシック"/>
          </a:endParaRPr>
        </a:p>
      </xdr:txBody>
    </xdr:sp>
    <xdr:clientData/>
  </xdr:oneCellAnchor>
  <xdr:twoCellAnchor>
    <xdr:from>
      <xdr:col>1</xdr:col>
      <xdr:colOff>384175</xdr:colOff>
      <xdr:row>95</xdr:row>
      <xdr:rowOff>59195</xdr:rowOff>
    </xdr:from>
    <xdr:to>
      <xdr:col>1</xdr:col>
      <xdr:colOff>485775</xdr:colOff>
      <xdr:row>95</xdr:row>
      <xdr:rowOff>160795</xdr:rowOff>
    </xdr:to>
    <xdr:sp macro="" textlink="">
      <xdr:nvSpPr>
        <xdr:cNvPr id="256" name="円/楕円 255"/>
        <xdr:cNvSpPr/>
      </xdr:nvSpPr>
      <xdr:spPr>
        <a:xfrm>
          <a:off x="1079500" y="1634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5872</xdr:rowOff>
    </xdr:from>
    <xdr:ext cx="534377" cy="259045"/>
    <xdr:sp macro="" textlink="">
      <xdr:nvSpPr>
        <xdr:cNvPr id="257" name="テキスト ボックス 256"/>
        <xdr:cNvSpPr txBox="1"/>
      </xdr:nvSpPr>
      <xdr:spPr>
        <a:xfrm>
          <a:off x="863111" y="16122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78,839</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8" name="正方形/長方形 25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9" name="正方形/長方形 25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0" name="正方形/長方形 25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7/93</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1" name="正方形/長方形 26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2" name="正方形/長方形 26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3" name="正方形/長方形 26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4" name="正方形/長方形 26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5" name="正方形/長方形 26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6" name="テキスト ボックス 26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7" name="直線コネクタ 26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68" name="直線コネクタ 26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69" name="テキスト ボックス 268"/>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0" name="直線コネクタ 26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71" name="テキスト ボックス 270"/>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2" name="直線コネクタ 27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73" name="テキスト ボックス 272"/>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4" name="直線コネクタ 27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130827</xdr:rowOff>
    </xdr:from>
    <xdr:ext cx="531299" cy="259045"/>
    <xdr:sp macro="" textlink="">
      <xdr:nvSpPr>
        <xdr:cNvPr id="275" name="テキスト ボックス 274"/>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6" name="直線コネクタ 27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92727</xdr:rowOff>
    </xdr:from>
    <xdr:ext cx="595419" cy="259045"/>
    <xdr:sp macro="" textlink="">
      <xdr:nvSpPr>
        <xdr:cNvPr id="277" name="テキスト ボックス 276"/>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8" name="直線コネクタ 27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79" name="テキスト ボックス 278"/>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0"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47790</xdr:rowOff>
    </xdr:from>
    <xdr:to>
      <xdr:col>15</xdr:col>
      <xdr:colOff>180340</xdr:colOff>
      <xdr:row>38</xdr:row>
      <xdr:rowOff>59169</xdr:rowOff>
    </xdr:to>
    <xdr:cxnSp macro="">
      <xdr:nvCxnSpPr>
        <xdr:cNvPr id="281" name="直線コネクタ 280"/>
        <xdr:cNvCxnSpPr/>
      </xdr:nvCxnSpPr>
      <xdr:spPr>
        <a:xfrm flipV="1">
          <a:off x="10475595" y="5191290"/>
          <a:ext cx="1270" cy="13829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62996</xdr:rowOff>
    </xdr:from>
    <xdr:ext cx="534377" cy="259045"/>
    <xdr:sp macro="" textlink="">
      <xdr:nvSpPr>
        <xdr:cNvPr id="282" name="補助費等最小値テキスト"/>
        <xdr:cNvSpPr txBox="1"/>
      </xdr:nvSpPr>
      <xdr:spPr>
        <a:xfrm>
          <a:off x="10528300" y="6578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12,341</a:t>
          </a:r>
          <a:endParaRPr kumimoji="1" lang="ja-JP" altLang="en-US" sz="1000" b="1">
            <a:latin typeface="ＭＳ Ｐゴシック"/>
          </a:endParaRPr>
        </a:p>
      </xdr:txBody>
    </xdr:sp>
    <xdr:clientData/>
  </xdr:oneCellAnchor>
  <xdr:twoCellAnchor>
    <xdr:from>
      <xdr:col>15</xdr:col>
      <xdr:colOff>92075</xdr:colOff>
      <xdr:row>38</xdr:row>
      <xdr:rowOff>59169</xdr:rowOff>
    </xdr:from>
    <xdr:to>
      <xdr:col>15</xdr:col>
      <xdr:colOff>269875</xdr:colOff>
      <xdr:row>38</xdr:row>
      <xdr:rowOff>59169</xdr:rowOff>
    </xdr:to>
    <xdr:cxnSp macro="">
      <xdr:nvCxnSpPr>
        <xdr:cNvPr id="283" name="直線コネクタ 282"/>
        <xdr:cNvCxnSpPr/>
      </xdr:nvCxnSpPr>
      <xdr:spPr>
        <a:xfrm>
          <a:off x="10388600" y="6574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165917</xdr:rowOff>
    </xdr:from>
    <xdr:ext cx="599010" cy="259045"/>
    <xdr:sp macro="" textlink="">
      <xdr:nvSpPr>
        <xdr:cNvPr id="284" name="補助費等最大値テキスト"/>
        <xdr:cNvSpPr txBox="1"/>
      </xdr:nvSpPr>
      <xdr:spPr>
        <a:xfrm>
          <a:off x="10528300" y="4966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121,237</a:t>
          </a:r>
          <a:endParaRPr kumimoji="1" lang="ja-JP" altLang="en-US" sz="1000" b="1">
            <a:latin typeface="ＭＳ Ｐゴシック"/>
          </a:endParaRPr>
        </a:p>
      </xdr:txBody>
    </xdr:sp>
    <xdr:clientData/>
  </xdr:oneCellAnchor>
  <xdr:twoCellAnchor>
    <xdr:from>
      <xdr:col>15</xdr:col>
      <xdr:colOff>92075</xdr:colOff>
      <xdr:row>30</xdr:row>
      <xdr:rowOff>47790</xdr:rowOff>
    </xdr:from>
    <xdr:to>
      <xdr:col>15</xdr:col>
      <xdr:colOff>269875</xdr:colOff>
      <xdr:row>30</xdr:row>
      <xdr:rowOff>47790</xdr:rowOff>
    </xdr:to>
    <xdr:cxnSp macro="">
      <xdr:nvCxnSpPr>
        <xdr:cNvPr id="285" name="直線コネクタ 284"/>
        <xdr:cNvCxnSpPr/>
      </xdr:nvCxnSpPr>
      <xdr:spPr>
        <a:xfrm>
          <a:off x="10388600" y="519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33</xdr:row>
      <xdr:rowOff>6439</xdr:rowOff>
    </xdr:from>
    <xdr:to>
      <xdr:col>15</xdr:col>
      <xdr:colOff>180975</xdr:colOff>
      <xdr:row>33</xdr:row>
      <xdr:rowOff>77915</xdr:rowOff>
    </xdr:to>
    <xdr:cxnSp macro="">
      <xdr:nvCxnSpPr>
        <xdr:cNvPr id="286" name="直線コネクタ 285"/>
        <xdr:cNvCxnSpPr/>
      </xdr:nvCxnSpPr>
      <xdr:spPr>
        <a:xfrm flipV="1">
          <a:off x="9639300" y="5664289"/>
          <a:ext cx="838200" cy="7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103459</xdr:rowOff>
    </xdr:from>
    <xdr:ext cx="534377" cy="259045"/>
    <xdr:sp macro="" textlink="">
      <xdr:nvSpPr>
        <xdr:cNvPr id="287" name="補助費等平均値テキスト"/>
        <xdr:cNvSpPr txBox="1"/>
      </xdr:nvSpPr>
      <xdr:spPr>
        <a:xfrm>
          <a:off x="10528300" y="61042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43,655</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125032</xdr:rowOff>
    </xdr:from>
    <xdr:to>
      <xdr:col>15</xdr:col>
      <xdr:colOff>231775</xdr:colOff>
      <xdr:row>36</xdr:row>
      <xdr:rowOff>55182</xdr:rowOff>
    </xdr:to>
    <xdr:sp macro="" textlink="">
      <xdr:nvSpPr>
        <xdr:cNvPr id="288" name="フローチャート : 判断 287"/>
        <xdr:cNvSpPr/>
      </xdr:nvSpPr>
      <xdr:spPr>
        <a:xfrm>
          <a:off x="10426700" y="612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33</xdr:row>
      <xdr:rowOff>77915</xdr:rowOff>
    </xdr:from>
    <xdr:to>
      <xdr:col>14</xdr:col>
      <xdr:colOff>28575</xdr:colOff>
      <xdr:row>35</xdr:row>
      <xdr:rowOff>99924</xdr:rowOff>
    </xdr:to>
    <xdr:cxnSp macro="">
      <xdr:nvCxnSpPr>
        <xdr:cNvPr id="289" name="直線コネクタ 288"/>
        <xdr:cNvCxnSpPr/>
      </xdr:nvCxnSpPr>
      <xdr:spPr>
        <a:xfrm flipV="1">
          <a:off x="8750300" y="5735765"/>
          <a:ext cx="889000" cy="36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35</xdr:row>
      <xdr:rowOff>122466</xdr:rowOff>
    </xdr:from>
    <xdr:to>
      <xdr:col>14</xdr:col>
      <xdr:colOff>79375</xdr:colOff>
      <xdr:row>36</xdr:row>
      <xdr:rowOff>52616</xdr:rowOff>
    </xdr:to>
    <xdr:sp macro="" textlink="">
      <xdr:nvSpPr>
        <xdr:cNvPr id="290" name="フローチャート : 判断 289"/>
        <xdr:cNvSpPr/>
      </xdr:nvSpPr>
      <xdr:spPr>
        <a:xfrm>
          <a:off x="9588500" y="6123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43743</xdr:rowOff>
    </xdr:from>
    <xdr:ext cx="534377" cy="259045"/>
    <xdr:sp macro="" textlink="">
      <xdr:nvSpPr>
        <xdr:cNvPr id="291" name="テキスト ボックス 290"/>
        <xdr:cNvSpPr txBox="1"/>
      </xdr:nvSpPr>
      <xdr:spPr>
        <a:xfrm>
          <a:off x="9372111" y="621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43,857</a:t>
          </a:r>
          <a:endParaRPr kumimoji="1" lang="ja-JP" altLang="en-US" sz="1000" b="1">
            <a:solidFill>
              <a:srgbClr val="000080"/>
            </a:solidFill>
            <a:latin typeface="ＭＳ Ｐゴシック"/>
          </a:endParaRPr>
        </a:p>
      </xdr:txBody>
    </xdr:sp>
    <xdr:clientData/>
  </xdr:oneCellAnchor>
  <xdr:twoCellAnchor>
    <xdr:from>
      <xdr:col>11</xdr:col>
      <xdr:colOff>307975</xdr:colOff>
      <xdr:row>35</xdr:row>
      <xdr:rowOff>99924</xdr:rowOff>
    </xdr:from>
    <xdr:to>
      <xdr:col>12</xdr:col>
      <xdr:colOff>511175</xdr:colOff>
      <xdr:row>35</xdr:row>
      <xdr:rowOff>100635</xdr:rowOff>
    </xdr:to>
    <xdr:cxnSp macro="">
      <xdr:nvCxnSpPr>
        <xdr:cNvPr id="292" name="直線コネクタ 291"/>
        <xdr:cNvCxnSpPr/>
      </xdr:nvCxnSpPr>
      <xdr:spPr>
        <a:xfrm flipV="1">
          <a:off x="7861300" y="6100674"/>
          <a:ext cx="889000" cy="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6820</xdr:rowOff>
    </xdr:from>
    <xdr:to>
      <xdr:col>12</xdr:col>
      <xdr:colOff>561975</xdr:colOff>
      <xdr:row>36</xdr:row>
      <xdr:rowOff>108420</xdr:rowOff>
    </xdr:to>
    <xdr:sp macro="" textlink="">
      <xdr:nvSpPr>
        <xdr:cNvPr id="293" name="フローチャート : 判断 292"/>
        <xdr:cNvSpPr/>
      </xdr:nvSpPr>
      <xdr:spPr>
        <a:xfrm>
          <a:off x="8699500" y="617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36</xdr:row>
      <xdr:rowOff>99547</xdr:rowOff>
    </xdr:from>
    <xdr:ext cx="534377" cy="259045"/>
    <xdr:sp macro="" textlink="">
      <xdr:nvSpPr>
        <xdr:cNvPr id="294" name="テキスト ボックス 293"/>
        <xdr:cNvSpPr txBox="1"/>
      </xdr:nvSpPr>
      <xdr:spPr>
        <a:xfrm>
          <a:off x="8483111" y="627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39,463</a:t>
          </a:r>
          <a:endParaRPr kumimoji="1" lang="ja-JP" altLang="en-US" sz="1000" b="1">
            <a:solidFill>
              <a:srgbClr val="000080"/>
            </a:solidFill>
            <a:latin typeface="ＭＳ Ｐゴシック"/>
          </a:endParaRPr>
        </a:p>
      </xdr:txBody>
    </xdr:sp>
    <xdr:clientData/>
  </xdr:oneCellAnchor>
  <xdr:twoCellAnchor>
    <xdr:from>
      <xdr:col>10</xdr:col>
      <xdr:colOff>104775</xdr:colOff>
      <xdr:row>35</xdr:row>
      <xdr:rowOff>70510</xdr:rowOff>
    </xdr:from>
    <xdr:to>
      <xdr:col>11</xdr:col>
      <xdr:colOff>307975</xdr:colOff>
      <xdr:row>35</xdr:row>
      <xdr:rowOff>100635</xdr:rowOff>
    </xdr:to>
    <xdr:cxnSp macro="">
      <xdr:nvCxnSpPr>
        <xdr:cNvPr id="295" name="直線コネクタ 294"/>
        <xdr:cNvCxnSpPr/>
      </xdr:nvCxnSpPr>
      <xdr:spPr>
        <a:xfrm>
          <a:off x="6972300" y="6071260"/>
          <a:ext cx="889000" cy="30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35</xdr:row>
      <xdr:rowOff>136347</xdr:rowOff>
    </xdr:from>
    <xdr:to>
      <xdr:col>11</xdr:col>
      <xdr:colOff>358775</xdr:colOff>
      <xdr:row>36</xdr:row>
      <xdr:rowOff>66497</xdr:rowOff>
    </xdr:to>
    <xdr:sp macro="" textlink="">
      <xdr:nvSpPr>
        <xdr:cNvPr id="296" name="フローチャート : 判断 295"/>
        <xdr:cNvSpPr/>
      </xdr:nvSpPr>
      <xdr:spPr>
        <a:xfrm>
          <a:off x="7810500" y="613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36</xdr:row>
      <xdr:rowOff>57624</xdr:rowOff>
    </xdr:from>
    <xdr:ext cx="534377" cy="259045"/>
    <xdr:sp macro="" textlink="">
      <xdr:nvSpPr>
        <xdr:cNvPr id="297" name="テキスト ボックス 296"/>
        <xdr:cNvSpPr txBox="1"/>
      </xdr:nvSpPr>
      <xdr:spPr>
        <a:xfrm>
          <a:off x="7594111" y="6229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42,764</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3848</xdr:rowOff>
    </xdr:from>
    <xdr:to>
      <xdr:col>10</xdr:col>
      <xdr:colOff>155575</xdr:colOff>
      <xdr:row>36</xdr:row>
      <xdr:rowOff>105448</xdr:rowOff>
    </xdr:to>
    <xdr:sp macro="" textlink="">
      <xdr:nvSpPr>
        <xdr:cNvPr id="298" name="フローチャート : 判断 297"/>
        <xdr:cNvSpPr/>
      </xdr:nvSpPr>
      <xdr:spPr>
        <a:xfrm>
          <a:off x="6921500" y="6176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36</xdr:row>
      <xdr:rowOff>96575</xdr:rowOff>
    </xdr:from>
    <xdr:ext cx="534377" cy="259045"/>
    <xdr:sp macro="" textlink="">
      <xdr:nvSpPr>
        <xdr:cNvPr id="299" name="テキスト ボックス 298"/>
        <xdr:cNvSpPr txBox="1"/>
      </xdr:nvSpPr>
      <xdr:spPr>
        <a:xfrm>
          <a:off x="6705111" y="6268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39,697</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0" name="テキスト ボックス 29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1" name="テキスト ボックス 30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2" name="テキスト ボックス 30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3" name="テキスト ボックス 30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4" name="テキスト ボックス 30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32</xdr:row>
      <xdr:rowOff>127089</xdr:rowOff>
    </xdr:from>
    <xdr:to>
      <xdr:col>15</xdr:col>
      <xdr:colOff>231775</xdr:colOff>
      <xdr:row>33</xdr:row>
      <xdr:rowOff>57239</xdr:rowOff>
    </xdr:to>
    <xdr:sp macro="" textlink="">
      <xdr:nvSpPr>
        <xdr:cNvPr id="305" name="円/楕円 304"/>
        <xdr:cNvSpPr/>
      </xdr:nvSpPr>
      <xdr:spPr>
        <a:xfrm>
          <a:off x="10426700" y="561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31</xdr:row>
      <xdr:rowOff>149966</xdr:rowOff>
    </xdr:from>
    <xdr:ext cx="534377" cy="259045"/>
    <xdr:sp macro="" textlink="">
      <xdr:nvSpPr>
        <xdr:cNvPr id="306" name="補助費等該当値テキスト"/>
        <xdr:cNvSpPr txBox="1"/>
      </xdr:nvSpPr>
      <xdr:spPr>
        <a:xfrm>
          <a:off x="10528300" y="5464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83,993</a:t>
          </a:r>
          <a:endParaRPr kumimoji="1" lang="ja-JP" altLang="en-US" sz="1000" b="1">
            <a:solidFill>
              <a:srgbClr val="FF0000"/>
            </a:solidFill>
            <a:latin typeface="ＭＳ Ｐゴシック"/>
          </a:endParaRPr>
        </a:p>
      </xdr:txBody>
    </xdr:sp>
    <xdr:clientData/>
  </xdr:oneCellAnchor>
  <xdr:twoCellAnchor>
    <xdr:from>
      <xdr:col>13</xdr:col>
      <xdr:colOff>663575</xdr:colOff>
      <xdr:row>33</xdr:row>
      <xdr:rowOff>27115</xdr:rowOff>
    </xdr:from>
    <xdr:to>
      <xdr:col>14</xdr:col>
      <xdr:colOff>79375</xdr:colOff>
      <xdr:row>33</xdr:row>
      <xdr:rowOff>128715</xdr:rowOff>
    </xdr:to>
    <xdr:sp macro="" textlink="">
      <xdr:nvSpPr>
        <xdr:cNvPr id="307" name="円/楕円 306"/>
        <xdr:cNvSpPr/>
      </xdr:nvSpPr>
      <xdr:spPr>
        <a:xfrm>
          <a:off x="9588500" y="568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31</xdr:row>
      <xdr:rowOff>145242</xdr:rowOff>
    </xdr:from>
    <xdr:ext cx="534377" cy="259045"/>
    <xdr:sp macro="" textlink="">
      <xdr:nvSpPr>
        <xdr:cNvPr id="308" name="テキスト ボックス 307"/>
        <xdr:cNvSpPr txBox="1"/>
      </xdr:nvSpPr>
      <xdr:spPr>
        <a:xfrm>
          <a:off x="9372111" y="546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78,365</a:t>
          </a:r>
          <a:endParaRPr kumimoji="1" lang="ja-JP" altLang="en-US" sz="1000" b="1">
            <a:solidFill>
              <a:srgbClr val="FF0000"/>
            </a:solidFill>
            <a:latin typeface="ＭＳ Ｐゴシック"/>
          </a:endParaRPr>
        </a:p>
      </xdr:txBody>
    </xdr:sp>
    <xdr:clientData/>
  </xdr:oneCellAnchor>
  <xdr:twoCellAnchor>
    <xdr:from>
      <xdr:col>12</xdr:col>
      <xdr:colOff>460375</xdr:colOff>
      <xdr:row>35</xdr:row>
      <xdr:rowOff>49124</xdr:rowOff>
    </xdr:from>
    <xdr:to>
      <xdr:col>12</xdr:col>
      <xdr:colOff>561975</xdr:colOff>
      <xdr:row>35</xdr:row>
      <xdr:rowOff>150724</xdr:rowOff>
    </xdr:to>
    <xdr:sp macro="" textlink="">
      <xdr:nvSpPr>
        <xdr:cNvPr id="309" name="円/楕円 308"/>
        <xdr:cNvSpPr/>
      </xdr:nvSpPr>
      <xdr:spPr>
        <a:xfrm>
          <a:off x="8699500" y="6049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33</xdr:row>
      <xdr:rowOff>167251</xdr:rowOff>
    </xdr:from>
    <xdr:ext cx="534377" cy="259045"/>
    <xdr:sp macro="" textlink="">
      <xdr:nvSpPr>
        <xdr:cNvPr id="310" name="テキスト ボックス 309"/>
        <xdr:cNvSpPr txBox="1"/>
      </xdr:nvSpPr>
      <xdr:spPr>
        <a:xfrm>
          <a:off x="8483111" y="5825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49,632</a:t>
          </a:r>
          <a:endParaRPr kumimoji="1" lang="ja-JP" altLang="en-US" sz="1000" b="1">
            <a:solidFill>
              <a:srgbClr val="FF0000"/>
            </a:solidFill>
            <a:latin typeface="ＭＳ Ｐゴシック"/>
          </a:endParaRPr>
        </a:p>
      </xdr:txBody>
    </xdr:sp>
    <xdr:clientData/>
  </xdr:oneCellAnchor>
  <xdr:twoCellAnchor>
    <xdr:from>
      <xdr:col>11</xdr:col>
      <xdr:colOff>257175</xdr:colOff>
      <xdr:row>35</xdr:row>
      <xdr:rowOff>49835</xdr:rowOff>
    </xdr:from>
    <xdr:to>
      <xdr:col>11</xdr:col>
      <xdr:colOff>358775</xdr:colOff>
      <xdr:row>35</xdr:row>
      <xdr:rowOff>151435</xdr:rowOff>
    </xdr:to>
    <xdr:sp macro="" textlink="">
      <xdr:nvSpPr>
        <xdr:cNvPr id="311" name="円/楕円 310"/>
        <xdr:cNvSpPr/>
      </xdr:nvSpPr>
      <xdr:spPr>
        <a:xfrm>
          <a:off x="7810500" y="605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33</xdr:row>
      <xdr:rowOff>167962</xdr:rowOff>
    </xdr:from>
    <xdr:ext cx="534377" cy="259045"/>
    <xdr:sp macro="" textlink="">
      <xdr:nvSpPr>
        <xdr:cNvPr id="312" name="テキスト ボックス 311"/>
        <xdr:cNvSpPr txBox="1"/>
      </xdr:nvSpPr>
      <xdr:spPr>
        <a:xfrm>
          <a:off x="7594111" y="582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49,576</a:t>
          </a:r>
          <a:endParaRPr kumimoji="1" lang="ja-JP" altLang="en-US" sz="1000" b="1">
            <a:solidFill>
              <a:srgbClr val="FF0000"/>
            </a:solidFill>
            <a:latin typeface="ＭＳ Ｐゴシック"/>
          </a:endParaRPr>
        </a:p>
      </xdr:txBody>
    </xdr:sp>
    <xdr:clientData/>
  </xdr:oneCellAnchor>
  <xdr:twoCellAnchor>
    <xdr:from>
      <xdr:col>10</xdr:col>
      <xdr:colOff>53975</xdr:colOff>
      <xdr:row>35</xdr:row>
      <xdr:rowOff>19710</xdr:rowOff>
    </xdr:from>
    <xdr:to>
      <xdr:col>10</xdr:col>
      <xdr:colOff>155575</xdr:colOff>
      <xdr:row>35</xdr:row>
      <xdr:rowOff>121310</xdr:rowOff>
    </xdr:to>
    <xdr:sp macro="" textlink="">
      <xdr:nvSpPr>
        <xdr:cNvPr id="313" name="円/楕円 312"/>
        <xdr:cNvSpPr/>
      </xdr:nvSpPr>
      <xdr:spPr>
        <a:xfrm>
          <a:off x="6921500" y="60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33</xdr:row>
      <xdr:rowOff>137837</xdr:rowOff>
    </xdr:from>
    <xdr:ext cx="534377" cy="259045"/>
    <xdr:sp macro="" textlink="">
      <xdr:nvSpPr>
        <xdr:cNvPr id="314" name="テキスト ボックス 313"/>
        <xdr:cNvSpPr txBox="1"/>
      </xdr:nvSpPr>
      <xdr:spPr>
        <a:xfrm>
          <a:off x="6705111" y="5795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51,948</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84/93</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3" name="テキスト ボックス 32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4" name="直線コネクタ 32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5" name="直線コネクタ 324"/>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26" name="テキスト ボックス 325"/>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27" name="直線コネクタ 326"/>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144434</xdr:rowOff>
    </xdr:from>
    <xdr:ext cx="595419" cy="259045"/>
    <xdr:sp macro="" textlink="">
      <xdr:nvSpPr>
        <xdr:cNvPr id="328" name="テキスト ボックス 327"/>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29" name="直線コネクタ 328"/>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160762</xdr:rowOff>
    </xdr:from>
    <xdr:ext cx="595419" cy="259045"/>
    <xdr:sp macro="" textlink="">
      <xdr:nvSpPr>
        <xdr:cNvPr id="330" name="テキスト ボックス 329"/>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1" name="直線コネクタ 330"/>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5642</xdr:rowOff>
    </xdr:from>
    <xdr:ext cx="595419" cy="259045"/>
    <xdr:sp macro="" textlink="">
      <xdr:nvSpPr>
        <xdr:cNvPr id="332" name="テキスト ボックス 331"/>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3" name="直線コネクタ 332"/>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34" name="テキスト ボックス 333"/>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5" name="直線コネクタ 334"/>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36" name="テキスト ボックス 335"/>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38" name="テキスト ボックス 337"/>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62526</xdr:rowOff>
    </xdr:from>
    <xdr:to>
      <xdr:col>15</xdr:col>
      <xdr:colOff>180340</xdr:colOff>
      <xdr:row>59</xdr:row>
      <xdr:rowOff>84521</xdr:rowOff>
    </xdr:to>
    <xdr:cxnSp macro="">
      <xdr:nvCxnSpPr>
        <xdr:cNvPr id="340" name="直線コネクタ 339"/>
        <xdr:cNvCxnSpPr/>
      </xdr:nvCxnSpPr>
      <xdr:spPr>
        <a:xfrm flipV="1">
          <a:off x="10475595" y="8635026"/>
          <a:ext cx="1270" cy="1565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91135</xdr:rowOff>
    </xdr:from>
    <xdr:ext cx="534377" cy="259045"/>
    <xdr:sp macro="" textlink="">
      <xdr:nvSpPr>
        <xdr:cNvPr id="341" name="普通建設事業費最小値テキスト"/>
        <xdr:cNvSpPr txBox="1"/>
      </xdr:nvSpPr>
      <xdr:spPr>
        <a:xfrm>
          <a:off x="10528300" y="1020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13,189</a:t>
          </a:r>
          <a:endParaRPr kumimoji="1" lang="ja-JP" altLang="en-US" sz="1000" b="1">
            <a:latin typeface="ＭＳ Ｐゴシック"/>
          </a:endParaRPr>
        </a:p>
      </xdr:txBody>
    </xdr:sp>
    <xdr:clientData/>
  </xdr:oneCellAnchor>
  <xdr:twoCellAnchor>
    <xdr:from>
      <xdr:col>15</xdr:col>
      <xdr:colOff>92075</xdr:colOff>
      <xdr:row>59</xdr:row>
      <xdr:rowOff>84521</xdr:rowOff>
    </xdr:from>
    <xdr:to>
      <xdr:col>15</xdr:col>
      <xdr:colOff>269875</xdr:colOff>
      <xdr:row>59</xdr:row>
      <xdr:rowOff>84521</xdr:rowOff>
    </xdr:to>
    <xdr:cxnSp macro="">
      <xdr:nvCxnSpPr>
        <xdr:cNvPr id="342" name="直線コネクタ 341"/>
        <xdr:cNvCxnSpPr/>
      </xdr:nvCxnSpPr>
      <xdr:spPr>
        <a:xfrm>
          <a:off x="10388600" y="1020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9203</xdr:rowOff>
    </xdr:from>
    <xdr:ext cx="690189" cy="259045"/>
    <xdr:sp macro="" textlink="">
      <xdr:nvSpPr>
        <xdr:cNvPr id="343" name="普通建設事業費最大値テキスト"/>
        <xdr:cNvSpPr txBox="1"/>
      </xdr:nvSpPr>
      <xdr:spPr>
        <a:xfrm>
          <a:off x="10528300" y="841025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1,450,895</a:t>
          </a:r>
          <a:endParaRPr kumimoji="1" lang="ja-JP" altLang="en-US" sz="1000" b="1">
            <a:latin typeface="ＭＳ Ｐゴシック"/>
          </a:endParaRPr>
        </a:p>
      </xdr:txBody>
    </xdr:sp>
    <xdr:clientData/>
  </xdr:oneCellAnchor>
  <xdr:twoCellAnchor>
    <xdr:from>
      <xdr:col>15</xdr:col>
      <xdr:colOff>92075</xdr:colOff>
      <xdr:row>50</xdr:row>
      <xdr:rowOff>62526</xdr:rowOff>
    </xdr:from>
    <xdr:to>
      <xdr:col>15</xdr:col>
      <xdr:colOff>269875</xdr:colOff>
      <xdr:row>50</xdr:row>
      <xdr:rowOff>62526</xdr:rowOff>
    </xdr:to>
    <xdr:cxnSp macro="">
      <xdr:nvCxnSpPr>
        <xdr:cNvPr id="344" name="直線コネクタ 343"/>
        <xdr:cNvCxnSpPr/>
      </xdr:nvCxnSpPr>
      <xdr:spPr>
        <a:xfrm>
          <a:off x="10388600" y="863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59316</xdr:rowOff>
    </xdr:from>
    <xdr:to>
      <xdr:col>15</xdr:col>
      <xdr:colOff>180975</xdr:colOff>
      <xdr:row>59</xdr:row>
      <xdr:rowOff>70396</xdr:rowOff>
    </xdr:to>
    <xdr:cxnSp macro="">
      <xdr:nvCxnSpPr>
        <xdr:cNvPr id="345" name="直線コネクタ 344"/>
        <xdr:cNvCxnSpPr/>
      </xdr:nvCxnSpPr>
      <xdr:spPr>
        <a:xfrm>
          <a:off x="9639300" y="10174866"/>
          <a:ext cx="838200" cy="11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8586</xdr:rowOff>
    </xdr:from>
    <xdr:ext cx="534377" cy="259045"/>
    <xdr:sp macro="" textlink="">
      <xdr:nvSpPr>
        <xdr:cNvPr id="346" name="普通建設事業費平均値テキスト"/>
        <xdr:cNvSpPr txBox="1"/>
      </xdr:nvSpPr>
      <xdr:spPr>
        <a:xfrm>
          <a:off x="10528300" y="99526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57,295</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157159</xdr:rowOff>
    </xdr:from>
    <xdr:to>
      <xdr:col>15</xdr:col>
      <xdr:colOff>231775</xdr:colOff>
      <xdr:row>59</xdr:row>
      <xdr:rowOff>87309</xdr:rowOff>
    </xdr:to>
    <xdr:sp macro="" textlink="">
      <xdr:nvSpPr>
        <xdr:cNvPr id="347" name="フローチャート : 判断 346"/>
        <xdr:cNvSpPr/>
      </xdr:nvSpPr>
      <xdr:spPr>
        <a:xfrm>
          <a:off x="10426700" y="10101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40419</xdr:rowOff>
    </xdr:from>
    <xdr:to>
      <xdr:col>14</xdr:col>
      <xdr:colOff>28575</xdr:colOff>
      <xdr:row>59</xdr:row>
      <xdr:rowOff>59316</xdr:rowOff>
    </xdr:to>
    <xdr:cxnSp macro="">
      <xdr:nvCxnSpPr>
        <xdr:cNvPr id="348" name="直線コネクタ 347"/>
        <xdr:cNvCxnSpPr/>
      </xdr:nvCxnSpPr>
      <xdr:spPr>
        <a:xfrm>
          <a:off x="8750300" y="10155969"/>
          <a:ext cx="889000" cy="18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160499</xdr:rowOff>
    </xdr:from>
    <xdr:to>
      <xdr:col>14</xdr:col>
      <xdr:colOff>79375</xdr:colOff>
      <xdr:row>59</xdr:row>
      <xdr:rowOff>90649</xdr:rowOff>
    </xdr:to>
    <xdr:sp macro="" textlink="">
      <xdr:nvSpPr>
        <xdr:cNvPr id="349" name="フローチャート : 判断 348"/>
        <xdr:cNvSpPr/>
      </xdr:nvSpPr>
      <xdr:spPr>
        <a:xfrm>
          <a:off x="9588500" y="10104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107176</xdr:rowOff>
    </xdr:from>
    <xdr:ext cx="534377" cy="259045"/>
    <xdr:sp macro="" textlink="">
      <xdr:nvSpPr>
        <xdr:cNvPr id="350" name="テキスト ボックス 349"/>
        <xdr:cNvSpPr txBox="1"/>
      </xdr:nvSpPr>
      <xdr:spPr>
        <a:xfrm>
          <a:off x="9372111" y="987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54,227</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40419</xdr:rowOff>
    </xdr:from>
    <xdr:to>
      <xdr:col>12</xdr:col>
      <xdr:colOff>511175</xdr:colOff>
      <xdr:row>59</xdr:row>
      <xdr:rowOff>42404</xdr:rowOff>
    </xdr:to>
    <xdr:cxnSp macro="">
      <xdr:nvCxnSpPr>
        <xdr:cNvPr id="351" name="直線コネクタ 350"/>
        <xdr:cNvCxnSpPr/>
      </xdr:nvCxnSpPr>
      <xdr:spPr>
        <a:xfrm flipV="1">
          <a:off x="7861300" y="10155969"/>
          <a:ext cx="889000" cy="1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147405</xdr:rowOff>
    </xdr:from>
    <xdr:to>
      <xdr:col>12</xdr:col>
      <xdr:colOff>561975</xdr:colOff>
      <xdr:row>59</xdr:row>
      <xdr:rowOff>77555</xdr:rowOff>
    </xdr:to>
    <xdr:sp macro="" textlink="">
      <xdr:nvSpPr>
        <xdr:cNvPr id="352" name="フローチャート : 判断 351"/>
        <xdr:cNvSpPr/>
      </xdr:nvSpPr>
      <xdr:spPr>
        <a:xfrm>
          <a:off x="8699500" y="1009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94082</xdr:rowOff>
    </xdr:from>
    <xdr:ext cx="534377" cy="259045"/>
    <xdr:sp macro="" textlink="">
      <xdr:nvSpPr>
        <xdr:cNvPr id="353" name="テキスト ボックス 352"/>
        <xdr:cNvSpPr txBox="1"/>
      </xdr:nvSpPr>
      <xdr:spPr>
        <a:xfrm>
          <a:off x="8483111" y="9866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66,255</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42404</xdr:rowOff>
    </xdr:from>
    <xdr:to>
      <xdr:col>11</xdr:col>
      <xdr:colOff>307975</xdr:colOff>
      <xdr:row>59</xdr:row>
      <xdr:rowOff>61561</xdr:rowOff>
    </xdr:to>
    <xdr:cxnSp macro="">
      <xdr:nvCxnSpPr>
        <xdr:cNvPr id="354" name="直線コネクタ 353"/>
        <xdr:cNvCxnSpPr/>
      </xdr:nvCxnSpPr>
      <xdr:spPr>
        <a:xfrm flipV="1">
          <a:off x="6972300" y="10157954"/>
          <a:ext cx="889000" cy="19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149908</xdr:rowOff>
    </xdr:from>
    <xdr:to>
      <xdr:col>11</xdr:col>
      <xdr:colOff>358775</xdr:colOff>
      <xdr:row>59</xdr:row>
      <xdr:rowOff>80058</xdr:rowOff>
    </xdr:to>
    <xdr:sp macro="" textlink="">
      <xdr:nvSpPr>
        <xdr:cNvPr id="355" name="フローチャート : 判断 354"/>
        <xdr:cNvSpPr/>
      </xdr:nvSpPr>
      <xdr:spPr>
        <a:xfrm>
          <a:off x="7810500" y="1009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96585</xdr:rowOff>
    </xdr:from>
    <xdr:ext cx="534377" cy="259045"/>
    <xdr:sp macro="" textlink="">
      <xdr:nvSpPr>
        <xdr:cNvPr id="356" name="テキスト ボックス 355"/>
        <xdr:cNvSpPr txBox="1"/>
      </xdr:nvSpPr>
      <xdr:spPr>
        <a:xfrm>
          <a:off x="7594111" y="986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63,956</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164142</xdr:rowOff>
    </xdr:from>
    <xdr:to>
      <xdr:col>10</xdr:col>
      <xdr:colOff>155575</xdr:colOff>
      <xdr:row>59</xdr:row>
      <xdr:rowOff>94292</xdr:rowOff>
    </xdr:to>
    <xdr:sp macro="" textlink="">
      <xdr:nvSpPr>
        <xdr:cNvPr id="357" name="フローチャート : 判断 356"/>
        <xdr:cNvSpPr/>
      </xdr:nvSpPr>
      <xdr:spPr>
        <a:xfrm>
          <a:off x="6921500" y="1010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110819</xdr:rowOff>
    </xdr:from>
    <xdr:ext cx="534377" cy="259045"/>
    <xdr:sp macro="" textlink="">
      <xdr:nvSpPr>
        <xdr:cNvPr id="358" name="テキスト ボックス 357"/>
        <xdr:cNvSpPr txBox="1"/>
      </xdr:nvSpPr>
      <xdr:spPr>
        <a:xfrm>
          <a:off x="6705111" y="988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50,880</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59</xdr:row>
      <xdr:rowOff>19596</xdr:rowOff>
    </xdr:from>
    <xdr:to>
      <xdr:col>15</xdr:col>
      <xdr:colOff>231775</xdr:colOff>
      <xdr:row>59</xdr:row>
      <xdr:rowOff>121196</xdr:rowOff>
    </xdr:to>
    <xdr:sp macro="" textlink="">
      <xdr:nvSpPr>
        <xdr:cNvPr id="364" name="円/楕円 363"/>
        <xdr:cNvSpPr/>
      </xdr:nvSpPr>
      <xdr:spPr>
        <a:xfrm>
          <a:off x="10426700" y="10135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135586</xdr:rowOff>
    </xdr:from>
    <xdr:ext cx="534377" cy="259045"/>
    <xdr:sp macro="" textlink="">
      <xdr:nvSpPr>
        <xdr:cNvPr id="365" name="普通建設事業費該当値テキスト"/>
        <xdr:cNvSpPr txBox="1"/>
      </xdr:nvSpPr>
      <xdr:spPr>
        <a:xfrm>
          <a:off x="10528300" y="1007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26,165</a:t>
          </a:r>
          <a:endParaRPr kumimoji="1" lang="ja-JP" altLang="en-US" sz="1000" b="1">
            <a:solidFill>
              <a:srgbClr val="FF0000"/>
            </a:solidFill>
            <a:latin typeface="ＭＳ Ｐゴシック"/>
          </a:endParaRPr>
        </a:p>
      </xdr:txBody>
    </xdr:sp>
    <xdr:clientData/>
  </xdr:oneCellAnchor>
  <xdr:twoCellAnchor>
    <xdr:from>
      <xdr:col>13</xdr:col>
      <xdr:colOff>663575</xdr:colOff>
      <xdr:row>59</xdr:row>
      <xdr:rowOff>8516</xdr:rowOff>
    </xdr:from>
    <xdr:to>
      <xdr:col>14</xdr:col>
      <xdr:colOff>79375</xdr:colOff>
      <xdr:row>59</xdr:row>
      <xdr:rowOff>110116</xdr:rowOff>
    </xdr:to>
    <xdr:sp macro="" textlink="">
      <xdr:nvSpPr>
        <xdr:cNvPr id="366" name="円/楕円 365"/>
        <xdr:cNvSpPr/>
      </xdr:nvSpPr>
      <xdr:spPr>
        <a:xfrm>
          <a:off x="9588500" y="10124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101243</xdr:rowOff>
    </xdr:from>
    <xdr:ext cx="534377" cy="259045"/>
    <xdr:sp macro="" textlink="">
      <xdr:nvSpPr>
        <xdr:cNvPr id="367" name="テキスト ボックス 366"/>
        <xdr:cNvSpPr txBox="1"/>
      </xdr:nvSpPr>
      <xdr:spPr>
        <a:xfrm>
          <a:off x="9372111" y="10216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36,344</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161069</xdr:rowOff>
    </xdr:from>
    <xdr:to>
      <xdr:col>12</xdr:col>
      <xdr:colOff>561975</xdr:colOff>
      <xdr:row>59</xdr:row>
      <xdr:rowOff>91219</xdr:rowOff>
    </xdr:to>
    <xdr:sp macro="" textlink="">
      <xdr:nvSpPr>
        <xdr:cNvPr id="368" name="円/楕円 367"/>
        <xdr:cNvSpPr/>
      </xdr:nvSpPr>
      <xdr:spPr>
        <a:xfrm>
          <a:off x="8699500" y="1010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82346</xdr:rowOff>
    </xdr:from>
    <xdr:ext cx="534377" cy="259045"/>
    <xdr:sp macro="" textlink="">
      <xdr:nvSpPr>
        <xdr:cNvPr id="369" name="テキスト ボックス 368"/>
        <xdr:cNvSpPr txBox="1"/>
      </xdr:nvSpPr>
      <xdr:spPr>
        <a:xfrm>
          <a:off x="8483111" y="10197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53,703</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163054</xdr:rowOff>
    </xdr:from>
    <xdr:to>
      <xdr:col>11</xdr:col>
      <xdr:colOff>358775</xdr:colOff>
      <xdr:row>59</xdr:row>
      <xdr:rowOff>93204</xdr:rowOff>
    </xdr:to>
    <xdr:sp macro="" textlink="">
      <xdr:nvSpPr>
        <xdr:cNvPr id="370" name="円/楕円 369"/>
        <xdr:cNvSpPr/>
      </xdr:nvSpPr>
      <xdr:spPr>
        <a:xfrm>
          <a:off x="7810500" y="10107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84331</xdr:rowOff>
    </xdr:from>
    <xdr:ext cx="534377" cy="259045"/>
    <xdr:sp macro="" textlink="">
      <xdr:nvSpPr>
        <xdr:cNvPr id="371" name="テキスト ボックス 370"/>
        <xdr:cNvSpPr txBox="1"/>
      </xdr:nvSpPr>
      <xdr:spPr>
        <a:xfrm>
          <a:off x="7594111" y="10199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51,880</a:t>
          </a:r>
          <a:endParaRPr kumimoji="1" lang="ja-JP" altLang="en-US" sz="1000" b="1">
            <a:solidFill>
              <a:srgbClr val="FF0000"/>
            </a:solidFill>
            <a:latin typeface="ＭＳ Ｐゴシック"/>
          </a:endParaRPr>
        </a:p>
      </xdr:txBody>
    </xdr:sp>
    <xdr:clientData/>
  </xdr:oneCellAnchor>
  <xdr:twoCellAnchor>
    <xdr:from>
      <xdr:col>10</xdr:col>
      <xdr:colOff>53975</xdr:colOff>
      <xdr:row>59</xdr:row>
      <xdr:rowOff>10761</xdr:rowOff>
    </xdr:from>
    <xdr:to>
      <xdr:col>10</xdr:col>
      <xdr:colOff>155575</xdr:colOff>
      <xdr:row>59</xdr:row>
      <xdr:rowOff>112361</xdr:rowOff>
    </xdr:to>
    <xdr:sp macro="" textlink="">
      <xdr:nvSpPr>
        <xdr:cNvPr id="372" name="円/楕円 371"/>
        <xdr:cNvSpPr/>
      </xdr:nvSpPr>
      <xdr:spPr>
        <a:xfrm>
          <a:off x="6921500" y="10126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103488</xdr:rowOff>
    </xdr:from>
    <xdr:ext cx="534377" cy="259045"/>
    <xdr:sp macro="" textlink="">
      <xdr:nvSpPr>
        <xdr:cNvPr id="373" name="テキスト ボックス 372"/>
        <xdr:cNvSpPr txBox="1"/>
      </xdr:nvSpPr>
      <xdr:spPr>
        <a:xfrm>
          <a:off x="6705111" y="1021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34,281</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73/93</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4" name="直線コネクタ 38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5" name="テキスト ボックス 38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6" name="直線コネクタ 38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387" name="テキスト ボックス 386"/>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8" name="直線コネクタ 38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89" name="テキスト ボックス 388"/>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0" name="直線コネクタ 38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391" name="テキスト ボックス 390"/>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2" name="直線コネクタ 39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393" name="テキスト ボックス 392"/>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395" name="テキスト ボックス 394"/>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6"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150961</xdr:rowOff>
    </xdr:from>
    <xdr:to>
      <xdr:col>15</xdr:col>
      <xdr:colOff>180340</xdr:colOff>
      <xdr:row>79</xdr:row>
      <xdr:rowOff>44450</xdr:rowOff>
    </xdr:to>
    <xdr:cxnSp macro="">
      <xdr:nvCxnSpPr>
        <xdr:cNvPr id="397" name="直線コネクタ 396"/>
        <xdr:cNvCxnSpPr/>
      </xdr:nvCxnSpPr>
      <xdr:spPr>
        <a:xfrm flipV="1">
          <a:off x="10475595" y="12152461"/>
          <a:ext cx="1270" cy="1436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74171</xdr:rowOff>
    </xdr:from>
    <xdr:ext cx="249299" cy="259045"/>
    <xdr:sp macro="" textlink="">
      <xdr:nvSpPr>
        <xdr:cNvPr id="398" name="普通建設事業費 （ うち新規整備　）最小値テキスト"/>
        <xdr:cNvSpPr txBox="1"/>
      </xdr:nvSpPr>
      <xdr:spPr>
        <a:xfrm>
          <a:off x="10528300" y="136187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399" name="直線コネクタ 398"/>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97638</xdr:rowOff>
    </xdr:from>
    <xdr:ext cx="690189" cy="259045"/>
    <xdr:sp macro="" textlink="">
      <xdr:nvSpPr>
        <xdr:cNvPr id="400" name="普通建設事業費 （ うち新規整備　）最大値テキスト"/>
        <xdr:cNvSpPr txBox="1"/>
      </xdr:nvSpPr>
      <xdr:spPr>
        <a:xfrm>
          <a:off x="10528300" y="119276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1,131,133</a:t>
          </a:r>
          <a:endParaRPr kumimoji="1" lang="ja-JP" altLang="en-US" sz="1000" b="1">
            <a:latin typeface="ＭＳ Ｐゴシック"/>
          </a:endParaRPr>
        </a:p>
      </xdr:txBody>
    </xdr:sp>
    <xdr:clientData/>
  </xdr:oneCellAnchor>
  <xdr:twoCellAnchor>
    <xdr:from>
      <xdr:col>15</xdr:col>
      <xdr:colOff>92075</xdr:colOff>
      <xdr:row>70</xdr:row>
      <xdr:rowOff>150961</xdr:rowOff>
    </xdr:from>
    <xdr:to>
      <xdr:col>15</xdr:col>
      <xdr:colOff>269875</xdr:colOff>
      <xdr:row>70</xdr:row>
      <xdr:rowOff>150961</xdr:rowOff>
    </xdr:to>
    <xdr:cxnSp macro="">
      <xdr:nvCxnSpPr>
        <xdr:cNvPr id="401" name="直線コネクタ 400"/>
        <xdr:cNvCxnSpPr/>
      </xdr:nvCxnSpPr>
      <xdr:spPr>
        <a:xfrm>
          <a:off x="10388600" y="1215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19214</xdr:rowOff>
    </xdr:from>
    <xdr:to>
      <xdr:col>15</xdr:col>
      <xdr:colOff>180975</xdr:colOff>
      <xdr:row>79</xdr:row>
      <xdr:rowOff>38833</xdr:rowOff>
    </xdr:to>
    <xdr:cxnSp macro="">
      <xdr:nvCxnSpPr>
        <xdr:cNvPr id="402" name="直線コネクタ 401"/>
        <xdr:cNvCxnSpPr/>
      </xdr:nvCxnSpPr>
      <xdr:spPr>
        <a:xfrm>
          <a:off x="9639300" y="13563764"/>
          <a:ext cx="838200" cy="19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163072</xdr:rowOff>
    </xdr:from>
    <xdr:ext cx="534377" cy="259045"/>
    <xdr:sp macro="" textlink="">
      <xdr:nvSpPr>
        <xdr:cNvPr id="403" name="普通建設事業費 （ うち新規整備　）平均値テキスト"/>
        <xdr:cNvSpPr txBox="1"/>
      </xdr:nvSpPr>
      <xdr:spPr>
        <a:xfrm>
          <a:off x="10528300" y="13364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19,611</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140195</xdr:rowOff>
    </xdr:from>
    <xdr:to>
      <xdr:col>15</xdr:col>
      <xdr:colOff>231775</xdr:colOff>
      <xdr:row>79</xdr:row>
      <xdr:rowOff>70345</xdr:rowOff>
    </xdr:to>
    <xdr:sp macro="" textlink="">
      <xdr:nvSpPr>
        <xdr:cNvPr id="404" name="フローチャート : 判断 403"/>
        <xdr:cNvSpPr/>
      </xdr:nvSpPr>
      <xdr:spPr>
        <a:xfrm>
          <a:off x="10426700" y="1351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79</xdr:row>
      <xdr:rowOff>19214</xdr:rowOff>
    </xdr:from>
    <xdr:to>
      <xdr:col>14</xdr:col>
      <xdr:colOff>28575</xdr:colOff>
      <xdr:row>79</xdr:row>
      <xdr:rowOff>27248</xdr:rowOff>
    </xdr:to>
    <xdr:cxnSp macro="">
      <xdr:nvCxnSpPr>
        <xdr:cNvPr id="405" name="直線コネクタ 404"/>
        <xdr:cNvCxnSpPr/>
      </xdr:nvCxnSpPr>
      <xdr:spPr>
        <a:xfrm flipV="1">
          <a:off x="8750300" y="13563764"/>
          <a:ext cx="889000" cy="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138361</xdr:rowOff>
    </xdr:from>
    <xdr:to>
      <xdr:col>14</xdr:col>
      <xdr:colOff>79375</xdr:colOff>
      <xdr:row>79</xdr:row>
      <xdr:rowOff>68511</xdr:rowOff>
    </xdr:to>
    <xdr:sp macro="" textlink="">
      <xdr:nvSpPr>
        <xdr:cNvPr id="406" name="フローチャート : 判断 405"/>
        <xdr:cNvSpPr/>
      </xdr:nvSpPr>
      <xdr:spPr>
        <a:xfrm>
          <a:off x="9588500" y="1351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85038</xdr:rowOff>
    </xdr:from>
    <xdr:ext cx="534377" cy="259045"/>
    <xdr:sp macro="" textlink="">
      <xdr:nvSpPr>
        <xdr:cNvPr id="407" name="テキスト ボックス 406"/>
        <xdr:cNvSpPr txBox="1"/>
      </xdr:nvSpPr>
      <xdr:spPr>
        <a:xfrm>
          <a:off x="9372111" y="1328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21,055</a:t>
          </a:r>
          <a:endParaRPr kumimoji="1" lang="ja-JP" altLang="en-US" sz="1000" b="1">
            <a:solidFill>
              <a:srgbClr val="000080"/>
            </a:solidFill>
            <a:latin typeface="ＭＳ Ｐゴシック"/>
          </a:endParaRPr>
        </a:p>
      </xdr:txBody>
    </xdr:sp>
    <xdr:clientData/>
  </xdr:oneCellAnchor>
  <xdr:twoCellAnchor>
    <xdr:from>
      <xdr:col>12</xdr:col>
      <xdr:colOff>460375</xdr:colOff>
      <xdr:row>78</xdr:row>
      <xdr:rowOff>129502</xdr:rowOff>
    </xdr:from>
    <xdr:to>
      <xdr:col>12</xdr:col>
      <xdr:colOff>561975</xdr:colOff>
      <xdr:row>79</xdr:row>
      <xdr:rowOff>59652</xdr:rowOff>
    </xdr:to>
    <xdr:sp macro="" textlink="">
      <xdr:nvSpPr>
        <xdr:cNvPr id="408" name="フローチャート : 判断 407"/>
        <xdr:cNvSpPr/>
      </xdr:nvSpPr>
      <xdr:spPr>
        <a:xfrm>
          <a:off x="8699500" y="13502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76179</xdr:rowOff>
    </xdr:from>
    <xdr:ext cx="534377" cy="259045"/>
    <xdr:sp macro="" textlink="">
      <xdr:nvSpPr>
        <xdr:cNvPr id="409" name="テキスト ボックス 408"/>
        <xdr:cNvSpPr txBox="1"/>
      </xdr:nvSpPr>
      <xdr:spPr>
        <a:xfrm>
          <a:off x="8483111" y="13277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28,030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0" name="テキスト ボックス 40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1" name="テキスト ボックス 41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2" name="テキスト ボックス 41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3" name="テキスト ボックス 41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4" name="テキスト ボックス 41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159483</xdr:rowOff>
    </xdr:from>
    <xdr:to>
      <xdr:col>15</xdr:col>
      <xdr:colOff>231775</xdr:colOff>
      <xdr:row>79</xdr:row>
      <xdr:rowOff>89633</xdr:rowOff>
    </xdr:to>
    <xdr:sp macro="" textlink="">
      <xdr:nvSpPr>
        <xdr:cNvPr id="415" name="円/楕円 414"/>
        <xdr:cNvSpPr/>
      </xdr:nvSpPr>
      <xdr:spPr>
        <a:xfrm>
          <a:off x="10426700" y="13532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118621</xdr:rowOff>
    </xdr:from>
    <xdr:ext cx="469744" cy="259045"/>
    <xdr:sp macro="" textlink="">
      <xdr:nvSpPr>
        <xdr:cNvPr id="416" name="普通建設事業費 （ うち新規整備　）該当値テキスト"/>
        <xdr:cNvSpPr txBox="1"/>
      </xdr:nvSpPr>
      <xdr:spPr>
        <a:xfrm>
          <a:off x="10528300" y="1349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4,423</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139864</xdr:rowOff>
    </xdr:from>
    <xdr:to>
      <xdr:col>14</xdr:col>
      <xdr:colOff>79375</xdr:colOff>
      <xdr:row>79</xdr:row>
      <xdr:rowOff>70014</xdr:rowOff>
    </xdr:to>
    <xdr:sp macro="" textlink="">
      <xdr:nvSpPr>
        <xdr:cNvPr id="417" name="円/楕円 416"/>
        <xdr:cNvSpPr/>
      </xdr:nvSpPr>
      <xdr:spPr>
        <a:xfrm>
          <a:off x="9588500" y="1351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61141</xdr:rowOff>
    </xdr:from>
    <xdr:ext cx="534377" cy="259045"/>
    <xdr:sp macro="" textlink="">
      <xdr:nvSpPr>
        <xdr:cNvPr id="418" name="テキスト ボックス 417"/>
        <xdr:cNvSpPr txBox="1"/>
      </xdr:nvSpPr>
      <xdr:spPr>
        <a:xfrm>
          <a:off x="9372111" y="1360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19,870</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147898</xdr:rowOff>
    </xdr:from>
    <xdr:to>
      <xdr:col>12</xdr:col>
      <xdr:colOff>561975</xdr:colOff>
      <xdr:row>79</xdr:row>
      <xdr:rowOff>78048</xdr:rowOff>
    </xdr:to>
    <xdr:sp macro="" textlink="">
      <xdr:nvSpPr>
        <xdr:cNvPr id="419" name="円/楕円 418"/>
        <xdr:cNvSpPr/>
      </xdr:nvSpPr>
      <xdr:spPr>
        <a:xfrm>
          <a:off x="8699500" y="13520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79</xdr:row>
      <xdr:rowOff>69175</xdr:rowOff>
    </xdr:from>
    <xdr:ext cx="534377" cy="259045"/>
    <xdr:sp macro="" textlink="">
      <xdr:nvSpPr>
        <xdr:cNvPr id="420" name="テキスト ボックス 419"/>
        <xdr:cNvSpPr txBox="1"/>
      </xdr:nvSpPr>
      <xdr:spPr>
        <a:xfrm>
          <a:off x="8483111" y="13613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13,545</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1" name="正方形/長方形 42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2" name="正方形/長方形 42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3" name="正方形/長方形 42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80/93</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4" name="正方形/長方形 42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5" name="正方形/長方形 42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6" name="正方形/長方形 42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7" name="正方形/長方形 42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8" name="正方形/長方形 42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29" name="テキスト ボックス 42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0" name="直線コネクタ 42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1" name="直線コネクタ 430"/>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2" name="テキスト ボックス 431"/>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3" name="直線コネクタ 432"/>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34" name="テキスト ボックス 433"/>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5" name="直線コネクタ 434"/>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36" name="テキスト ボックス 435"/>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37" name="直線コネクタ 436"/>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130827</xdr:rowOff>
    </xdr:from>
    <xdr:ext cx="531299" cy="259045"/>
    <xdr:sp macro="" textlink="">
      <xdr:nvSpPr>
        <xdr:cNvPr id="438" name="テキスト ボックス 437"/>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39" name="直線コネクタ 438"/>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40" name="テキスト ボックス 439"/>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1" name="直線コネクタ 44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2" name="テキスト ボックス 44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87337</xdr:rowOff>
    </xdr:from>
    <xdr:to>
      <xdr:col>15</xdr:col>
      <xdr:colOff>180340</xdr:colOff>
      <xdr:row>98</xdr:row>
      <xdr:rowOff>165875</xdr:rowOff>
    </xdr:to>
    <xdr:cxnSp macro="">
      <xdr:nvCxnSpPr>
        <xdr:cNvPr id="444" name="直線コネクタ 443"/>
        <xdr:cNvCxnSpPr/>
      </xdr:nvCxnSpPr>
      <xdr:spPr>
        <a:xfrm flipV="1">
          <a:off x="10475595" y="15689287"/>
          <a:ext cx="1270" cy="1278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169702</xdr:rowOff>
    </xdr:from>
    <xdr:ext cx="469744" cy="259045"/>
    <xdr:sp macro="" textlink="">
      <xdr:nvSpPr>
        <xdr:cNvPr id="445" name="普通建設事業費 （ うち更新整備　）最小値テキスト"/>
        <xdr:cNvSpPr txBox="1"/>
      </xdr:nvSpPr>
      <xdr:spPr>
        <a:xfrm>
          <a:off x="10528300" y="1697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3,939</a:t>
          </a:r>
          <a:endParaRPr kumimoji="1" lang="ja-JP" altLang="en-US" sz="1000" b="1">
            <a:latin typeface="ＭＳ Ｐゴシック"/>
          </a:endParaRPr>
        </a:p>
      </xdr:txBody>
    </xdr:sp>
    <xdr:clientData/>
  </xdr:oneCellAnchor>
  <xdr:twoCellAnchor>
    <xdr:from>
      <xdr:col>15</xdr:col>
      <xdr:colOff>92075</xdr:colOff>
      <xdr:row>98</xdr:row>
      <xdr:rowOff>165875</xdr:rowOff>
    </xdr:from>
    <xdr:to>
      <xdr:col>15</xdr:col>
      <xdr:colOff>269875</xdr:colOff>
      <xdr:row>98</xdr:row>
      <xdr:rowOff>165875</xdr:rowOff>
    </xdr:to>
    <xdr:cxnSp macro="">
      <xdr:nvCxnSpPr>
        <xdr:cNvPr id="446" name="直線コネクタ 445"/>
        <xdr:cNvCxnSpPr/>
      </xdr:nvCxnSpPr>
      <xdr:spPr>
        <a:xfrm>
          <a:off x="10388600" y="16967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34014</xdr:rowOff>
    </xdr:from>
    <xdr:ext cx="599010" cy="259045"/>
    <xdr:sp macro="" textlink="">
      <xdr:nvSpPr>
        <xdr:cNvPr id="447" name="普通建設事業費 （ うち更新整備　）最大値テキスト"/>
        <xdr:cNvSpPr txBox="1"/>
      </xdr:nvSpPr>
      <xdr:spPr>
        <a:xfrm>
          <a:off x="10528300" y="15464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104,623</a:t>
          </a:r>
          <a:endParaRPr kumimoji="1" lang="ja-JP" altLang="en-US" sz="1000" b="1">
            <a:latin typeface="ＭＳ Ｐゴシック"/>
          </a:endParaRPr>
        </a:p>
      </xdr:txBody>
    </xdr:sp>
    <xdr:clientData/>
  </xdr:oneCellAnchor>
  <xdr:twoCellAnchor>
    <xdr:from>
      <xdr:col>15</xdr:col>
      <xdr:colOff>92075</xdr:colOff>
      <xdr:row>91</xdr:row>
      <xdr:rowOff>87337</xdr:rowOff>
    </xdr:from>
    <xdr:to>
      <xdr:col>15</xdr:col>
      <xdr:colOff>269875</xdr:colOff>
      <xdr:row>91</xdr:row>
      <xdr:rowOff>87337</xdr:rowOff>
    </xdr:to>
    <xdr:cxnSp macro="">
      <xdr:nvCxnSpPr>
        <xdr:cNvPr id="448" name="直線コネクタ 447"/>
        <xdr:cNvCxnSpPr/>
      </xdr:nvCxnSpPr>
      <xdr:spPr>
        <a:xfrm>
          <a:off x="10388600" y="15689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70269</xdr:rowOff>
    </xdr:from>
    <xdr:to>
      <xdr:col>15</xdr:col>
      <xdr:colOff>180975</xdr:colOff>
      <xdr:row>98</xdr:row>
      <xdr:rowOff>73634</xdr:rowOff>
    </xdr:to>
    <xdr:cxnSp macro="">
      <xdr:nvCxnSpPr>
        <xdr:cNvPr id="449" name="直線コネクタ 448"/>
        <xdr:cNvCxnSpPr/>
      </xdr:nvCxnSpPr>
      <xdr:spPr>
        <a:xfrm>
          <a:off x="9639300" y="16872369"/>
          <a:ext cx="838200" cy="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168622</xdr:rowOff>
    </xdr:from>
    <xdr:ext cx="534377" cy="259045"/>
    <xdr:sp macro="" textlink="">
      <xdr:nvSpPr>
        <xdr:cNvPr id="450" name="普通建設事業費 （ うち更新整備　）平均値テキスト"/>
        <xdr:cNvSpPr txBox="1"/>
      </xdr:nvSpPr>
      <xdr:spPr>
        <a:xfrm>
          <a:off x="10528300" y="164563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28,524</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145745</xdr:rowOff>
    </xdr:from>
    <xdr:to>
      <xdr:col>15</xdr:col>
      <xdr:colOff>231775</xdr:colOff>
      <xdr:row>97</xdr:row>
      <xdr:rowOff>75895</xdr:rowOff>
    </xdr:to>
    <xdr:sp macro="" textlink="">
      <xdr:nvSpPr>
        <xdr:cNvPr id="451" name="フローチャート : 判断 450"/>
        <xdr:cNvSpPr/>
      </xdr:nvSpPr>
      <xdr:spPr>
        <a:xfrm>
          <a:off x="10426700" y="1660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96</xdr:row>
      <xdr:rowOff>92990</xdr:rowOff>
    </xdr:from>
    <xdr:to>
      <xdr:col>14</xdr:col>
      <xdr:colOff>28575</xdr:colOff>
      <xdr:row>98</xdr:row>
      <xdr:rowOff>70269</xdr:rowOff>
    </xdr:to>
    <xdr:cxnSp macro="">
      <xdr:nvCxnSpPr>
        <xdr:cNvPr id="452" name="直線コネクタ 451"/>
        <xdr:cNvCxnSpPr/>
      </xdr:nvCxnSpPr>
      <xdr:spPr>
        <a:xfrm>
          <a:off x="8750300" y="16552190"/>
          <a:ext cx="889000" cy="320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32398</xdr:rowOff>
    </xdr:from>
    <xdr:to>
      <xdr:col>14</xdr:col>
      <xdr:colOff>79375</xdr:colOff>
      <xdr:row>97</xdr:row>
      <xdr:rowOff>133998</xdr:rowOff>
    </xdr:to>
    <xdr:sp macro="" textlink="">
      <xdr:nvSpPr>
        <xdr:cNvPr id="453" name="フローチャート : 判断 452"/>
        <xdr:cNvSpPr/>
      </xdr:nvSpPr>
      <xdr:spPr>
        <a:xfrm>
          <a:off x="9588500" y="1666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150525</xdr:rowOff>
    </xdr:from>
    <xdr:ext cx="534377" cy="259045"/>
    <xdr:sp macro="" textlink="">
      <xdr:nvSpPr>
        <xdr:cNvPr id="454" name="テキスト ボックス 453"/>
        <xdr:cNvSpPr txBox="1"/>
      </xdr:nvSpPr>
      <xdr:spPr>
        <a:xfrm>
          <a:off x="9372111" y="16438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23,949</a:t>
          </a:r>
          <a:endParaRPr kumimoji="1" lang="ja-JP" altLang="en-US" sz="1000" b="1">
            <a:solidFill>
              <a:srgbClr val="000080"/>
            </a:solidFill>
            <a:latin typeface="ＭＳ Ｐゴシック"/>
          </a:endParaRPr>
        </a:p>
      </xdr:txBody>
    </xdr:sp>
    <xdr:clientData/>
  </xdr:oneCellAnchor>
  <xdr:twoCellAnchor>
    <xdr:from>
      <xdr:col>12</xdr:col>
      <xdr:colOff>460375</xdr:colOff>
      <xdr:row>97</xdr:row>
      <xdr:rowOff>9092</xdr:rowOff>
    </xdr:from>
    <xdr:to>
      <xdr:col>12</xdr:col>
      <xdr:colOff>561975</xdr:colOff>
      <xdr:row>97</xdr:row>
      <xdr:rowOff>110692</xdr:rowOff>
    </xdr:to>
    <xdr:sp macro="" textlink="">
      <xdr:nvSpPr>
        <xdr:cNvPr id="455" name="フローチャート : 判断 454"/>
        <xdr:cNvSpPr/>
      </xdr:nvSpPr>
      <xdr:spPr>
        <a:xfrm>
          <a:off x="8699500" y="16639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101819</xdr:rowOff>
    </xdr:from>
    <xdr:ext cx="534377" cy="259045"/>
    <xdr:sp macro="" textlink="">
      <xdr:nvSpPr>
        <xdr:cNvPr id="456" name="テキスト ボックス 455"/>
        <xdr:cNvSpPr txBox="1"/>
      </xdr:nvSpPr>
      <xdr:spPr>
        <a:xfrm>
          <a:off x="8483111" y="16732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25,784</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7" name="テキスト ボックス 45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8" name="テキスト ボックス 45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59" name="テキスト ボックス 45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0" name="テキスト ボックス 45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1" name="テキスト ボックス 46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22834</xdr:rowOff>
    </xdr:from>
    <xdr:to>
      <xdr:col>15</xdr:col>
      <xdr:colOff>231775</xdr:colOff>
      <xdr:row>98</xdr:row>
      <xdr:rowOff>124434</xdr:rowOff>
    </xdr:to>
    <xdr:sp macro="" textlink="">
      <xdr:nvSpPr>
        <xdr:cNvPr id="462" name="円/楕円 461"/>
        <xdr:cNvSpPr/>
      </xdr:nvSpPr>
      <xdr:spPr>
        <a:xfrm>
          <a:off x="10426700" y="1682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109211</xdr:rowOff>
    </xdr:from>
    <xdr:ext cx="534377" cy="259045"/>
    <xdr:sp macro="" textlink="">
      <xdr:nvSpPr>
        <xdr:cNvPr id="463" name="普通建設事業費 （ うち更新整備　）該当値テキスト"/>
        <xdr:cNvSpPr txBox="1"/>
      </xdr:nvSpPr>
      <xdr:spPr>
        <a:xfrm>
          <a:off x="10528300" y="16739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11,202</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19469</xdr:rowOff>
    </xdr:from>
    <xdr:to>
      <xdr:col>14</xdr:col>
      <xdr:colOff>79375</xdr:colOff>
      <xdr:row>98</xdr:row>
      <xdr:rowOff>121069</xdr:rowOff>
    </xdr:to>
    <xdr:sp macro="" textlink="">
      <xdr:nvSpPr>
        <xdr:cNvPr id="464" name="円/楕円 463"/>
        <xdr:cNvSpPr/>
      </xdr:nvSpPr>
      <xdr:spPr>
        <a:xfrm>
          <a:off x="9588500" y="16821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112196</xdr:rowOff>
    </xdr:from>
    <xdr:ext cx="534377" cy="259045"/>
    <xdr:sp macro="" textlink="">
      <xdr:nvSpPr>
        <xdr:cNvPr id="465" name="テキスト ボックス 464"/>
        <xdr:cNvSpPr txBox="1"/>
      </xdr:nvSpPr>
      <xdr:spPr>
        <a:xfrm>
          <a:off x="9372111" y="16914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11,467</a:t>
          </a:r>
          <a:endParaRPr kumimoji="1" lang="ja-JP" altLang="en-US" sz="1000" b="1">
            <a:solidFill>
              <a:srgbClr val="FF0000"/>
            </a:solidFill>
            <a:latin typeface="ＭＳ Ｐゴシック"/>
          </a:endParaRPr>
        </a:p>
      </xdr:txBody>
    </xdr:sp>
    <xdr:clientData/>
  </xdr:oneCellAnchor>
  <xdr:twoCellAnchor>
    <xdr:from>
      <xdr:col>12</xdr:col>
      <xdr:colOff>460375</xdr:colOff>
      <xdr:row>96</xdr:row>
      <xdr:rowOff>42190</xdr:rowOff>
    </xdr:from>
    <xdr:to>
      <xdr:col>12</xdr:col>
      <xdr:colOff>561975</xdr:colOff>
      <xdr:row>96</xdr:row>
      <xdr:rowOff>143790</xdr:rowOff>
    </xdr:to>
    <xdr:sp macro="" textlink="">
      <xdr:nvSpPr>
        <xdr:cNvPr id="466" name="円/楕円 465"/>
        <xdr:cNvSpPr/>
      </xdr:nvSpPr>
      <xdr:spPr>
        <a:xfrm>
          <a:off x="8699500" y="1650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94</xdr:row>
      <xdr:rowOff>160317</xdr:rowOff>
    </xdr:from>
    <xdr:ext cx="534377" cy="259045"/>
    <xdr:sp macro="" textlink="">
      <xdr:nvSpPr>
        <xdr:cNvPr id="467" name="テキスト ボックス 466"/>
        <xdr:cNvSpPr txBox="1"/>
      </xdr:nvSpPr>
      <xdr:spPr>
        <a:xfrm>
          <a:off x="8483111" y="1627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36,678</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8" name="正方形/長方形 46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9" name="正方形/長方形 46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0" name="正方形/長方形 46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26/93</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1" name="正方形/長方形 47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2" name="正方形/長方形 47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3" name="正方形/長方形 47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4" name="正方形/長方形 47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5" name="正方形/長方形 47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6" name="テキスト ボックス 47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7" name="直線コネクタ 47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78" name="直線コネクタ 477"/>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79" name="テキスト ボックス 478"/>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80" name="直線コネクタ 479"/>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481" name="テキスト ボックス 480"/>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82" name="直線コネクタ 481"/>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483" name="テキスト ボックス 482"/>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84" name="直線コネクタ 483"/>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485" name="テキスト ボックス 484"/>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86" name="直線コネクタ 485"/>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92727</xdr:rowOff>
    </xdr:from>
    <xdr:ext cx="595419" cy="259045"/>
    <xdr:sp macro="" textlink="">
      <xdr:nvSpPr>
        <xdr:cNvPr id="487" name="テキスト ボックス 486"/>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8" name="直線コネクタ 48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89" name="テキスト ボックス 48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0"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51092</xdr:rowOff>
    </xdr:from>
    <xdr:to>
      <xdr:col>23</xdr:col>
      <xdr:colOff>516889</xdr:colOff>
      <xdr:row>39</xdr:row>
      <xdr:rowOff>44450</xdr:rowOff>
    </xdr:to>
    <xdr:cxnSp macro="">
      <xdr:nvCxnSpPr>
        <xdr:cNvPr id="491" name="直線コネクタ 490"/>
        <xdr:cNvCxnSpPr/>
      </xdr:nvCxnSpPr>
      <xdr:spPr>
        <a:xfrm flipV="1">
          <a:off x="16317595" y="5194592"/>
          <a:ext cx="1269" cy="1536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69702</xdr:rowOff>
    </xdr:from>
    <xdr:ext cx="249299" cy="259045"/>
    <xdr:sp macro="" textlink="">
      <xdr:nvSpPr>
        <xdr:cNvPr id="492" name="災害復旧事業費最小値テキスト"/>
        <xdr:cNvSpPr txBox="1"/>
      </xdr:nvSpPr>
      <xdr:spPr>
        <a:xfrm>
          <a:off x="16370300" y="67562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44450</xdr:rowOff>
    </xdr:from>
    <xdr:to>
      <xdr:col>23</xdr:col>
      <xdr:colOff>606425</xdr:colOff>
      <xdr:row>39</xdr:row>
      <xdr:rowOff>44450</xdr:rowOff>
    </xdr:to>
    <xdr:cxnSp macro="">
      <xdr:nvCxnSpPr>
        <xdr:cNvPr id="493" name="直線コネクタ 492"/>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28</xdr:row>
      <xdr:rowOff>169219</xdr:rowOff>
    </xdr:from>
    <xdr:ext cx="599010" cy="259045"/>
    <xdr:sp macro="" textlink="">
      <xdr:nvSpPr>
        <xdr:cNvPr id="494" name="災害復旧事業費最大値テキスト"/>
        <xdr:cNvSpPr txBox="1"/>
      </xdr:nvSpPr>
      <xdr:spPr>
        <a:xfrm>
          <a:off x="16370300" y="4969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120,977</a:t>
          </a:r>
          <a:endParaRPr kumimoji="1" lang="ja-JP" altLang="en-US" sz="1000" b="1">
            <a:latin typeface="ＭＳ Ｐゴシック"/>
          </a:endParaRPr>
        </a:p>
      </xdr:txBody>
    </xdr:sp>
    <xdr:clientData/>
  </xdr:oneCellAnchor>
  <xdr:twoCellAnchor>
    <xdr:from>
      <xdr:col>23</xdr:col>
      <xdr:colOff>428625</xdr:colOff>
      <xdr:row>30</xdr:row>
      <xdr:rowOff>51092</xdr:rowOff>
    </xdr:from>
    <xdr:to>
      <xdr:col>23</xdr:col>
      <xdr:colOff>606425</xdr:colOff>
      <xdr:row>30</xdr:row>
      <xdr:rowOff>51092</xdr:rowOff>
    </xdr:to>
    <xdr:cxnSp macro="">
      <xdr:nvCxnSpPr>
        <xdr:cNvPr id="495" name="直線コネクタ 494"/>
        <xdr:cNvCxnSpPr/>
      </xdr:nvCxnSpPr>
      <xdr:spPr>
        <a:xfrm>
          <a:off x="16230600" y="5194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39</xdr:row>
      <xdr:rowOff>19317</xdr:rowOff>
    </xdr:from>
    <xdr:to>
      <xdr:col>23</xdr:col>
      <xdr:colOff>517525</xdr:colOff>
      <xdr:row>39</xdr:row>
      <xdr:rowOff>36170</xdr:rowOff>
    </xdr:to>
    <xdr:cxnSp macro="">
      <xdr:nvCxnSpPr>
        <xdr:cNvPr id="496" name="直線コネクタ 495"/>
        <xdr:cNvCxnSpPr/>
      </xdr:nvCxnSpPr>
      <xdr:spPr>
        <a:xfrm>
          <a:off x="15481300" y="6705867"/>
          <a:ext cx="838200" cy="16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158602</xdr:rowOff>
    </xdr:from>
    <xdr:ext cx="469744" cy="259045"/>
    <xdr:sp macro="" textlink="">
      <xdr:nvSpPr>
        <xdr:cNvPr id="497" name="災害復旧事業費平均値テキスト"/>
        <xdr:cNvSpPr txBox="1"/>
      </xdr:nvSpPr>
      <xdr:spPr>
        <a:xfrm>
          <a:off x="16370300" y="6502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2,313</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135725</xdr:rowOff>
    </xdr:from>
    <xdr:to>
      <xdr:col>23</xdr:col>
      <xdr:colOff>568325</xdr:colOff>
      <xdr:row>39</xdr:row>
      <xdr:rowOff>65875</xdr:rowOff>
    </xdr:to>
    <xdr:sp macro="" textlink="">
      <xdr:nvSpPr>
        <xdr:cNvPr id="498" name="フローチャート : 判断 497"/>
        <xdr:cNvSpPr/>
      </xdr:nvSpPr>
      <xdr:spPr>
        <a:xfrm>
          <a:off x="16268700" y="665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39</xdr:row>
      <xdr:rowOff>19317</xdr:rowOff>
    </xdr:from>
    <xdr:to>
      <xdr:col>22</xdr:col>
      <xdr:colOff>365125</xdr:colOff>
      <xdr:row>39</xdr:row>
      <xdr:rowOff>41961</xdr:rowOff>
    </xdr:to>
    <xdr:cxnSp macro="">
      <xdr:nvCxnSpPr>
        <xdr:cNvPr id="499" name="直線コネクタ 498"/>
        <xdr:cNvCxnSpPr/>
      </xdr:nvCxnSpPr>
      <xdr:spPr>
        <a:xfrm flipV="1">
          <a:off x="14592300" y="6705867"/>
          <a:ext cx="889000" cy="22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146774</xdr:rowOff>
    </xdr:from>
    <xdr:to>
      <xdr:col>22</xdr:col>
      <xdr:colOff>415925</xdr:colOff>
      <xdr:row>39</xdr:row>
      <xdr:rowOff>76924</xdr:rowOff>
    </xdr:to>
    <xdr:sp macro="" textlink="">
      <xdr:nvSpPr>
        <xdr:cNvPr id="500" name="フローチャート : 判断 499"/>
        <xdr:cNvSpPr/>
      </xdr:nvSpPr>
      <xdr:spPr>
        <a:xfrm>
          <a:off x="15430500" y="6661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39</xdr:row>
      <xdr:rowOff>68051</xdr:rowOff>
    </xdr:from>
    <xdr:ext cx="469744" cy="259045"/>
    <xdr:sp macro="" textlink="">
      <xdr:nvSpPr>
        <xdr:cNvPr id="501" name="テキスト ボックス 500"/>
        <xdr:cNvSpPr txBox="1"/>
      </xdr:nvSpPr>
      <xdr:spPr>
        <a:xfrm>
          <a:off x="15246427" y="6754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1,443</a:t>
          </a:r>
          <a:endParaRPr kumimoji="1" lang="ja-JP" altLang="en-US" sz="1000" b="1">
            <a:solidFill>
              <a:srgbClr val="000080"/>
            </a:solidFill>
            <a:latin typeface="ＭＳ Ｐゴシック"/>
          </a:endParaRPr>
        </a:p>
      </xdr:txBody>
    </xdr:sp>
    <xdr:clientData/>
  </xdr:oneCellAnchor>
  <xdr:twoCellAnchor>
    <xdr:from>
      <xdr:col>19</xdr:col>
      <xdr:colOff>644525</xdr:colOff>
      <xdr:row>39</xdr:row>
      <xdr:rowOff>40881</xdr:rowOff>
    </xdr:from>
    <xdr:to>
      <xdr:col>21</xdr:col>
      <xdr:colOff>161925</xdr:colOff>
      <xdr:row>39</xdr:row>
      <xdr:rowOff>41961</xdr:rowOff>
    </xdr:to>
    <xdr:cxnSp macro="">
      <xdr:nvCxnSpPr>
        <xdr:cNvPr id="502" name="直線コネクタ 501"/>
        <xdr:cNvCxnSpPr/>
      </xdr:nvCxnSpPr>
      <xdr:spPr>
        <a:xfrm>
          <a:off x="13703300" y="6727431"/>
          <a:ext cx="889000" cy="1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115710</xdr:rowOff>
    </xdr:from>
    <xdr:to>
      <xdr:col>21</xdr:col>
      <xdr:colOff>212725</xdr:colOff>
      <xdr:row>39</xdr:row>
      <xdr:rowOff>45860</xdr:rowOff>
    </xdr:to>
    <xdr:sp macro="" textlink="">
      <xdr:nvSpPr>
        <xdr:cNvPr id="503" name="フローチャート : 判断 502"/>
        <xdr:cNvSpPr/>
      </xdr:nvSpPr>
      <xdr:spPr>
        <a:xfrm>
          <a:off x="14541500" y="663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62387</xdr:rowOff>
    </xdr:from>
    <xdr:ext cx="469744" cy="259045"/>
    <xdr:sp macro="" textlink="">
      <xdr:nvSpPr>
        <xdr:cNvPr id="504" name="テキスト ボックス 503"/>
        <xdr:cNvSpPr txBox="1"/>
      </xdr:nvSpPr>
      <xdr:spPr>
        <a:xfrm>
          <a:off x="14357427" y="6406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3,889</a:t>
          </a:r>
          <a:endParaRPr kumimoji="1" lang="ja-JP" altLang="en-US" sz="1000" b="1">
            <a:solidFill>
              <a:srgbClr val="000080"/>
            </a:solidFill>
            <a:latin typeface="ＭＳ Ｐゴシック"/>
          </a:endParaRPr>
        </a:p>
      </xdr:txBody>
    </xdr:sp>
    <xdr:clientData/>
  </xdr:oneCellAnchor>
  <xdr:twoCellAnchor>
    <xdr:from>
      <xdr:col>18</xdr:col>
      <xdr:colOff>441325</xdr:colOff>
      <xdr:row>39</xdr:row>
      <xdr:rowOff>36919</xdr:rowOff>
    </xdr:from>
    <xdr:to>
      <xdr:col>19</xdr:col>
      <xdr:colOff>644525</xdr:colOff>
      <xdr:row>39</xdr:row>
      <xdr:rowOff>40881</xdr:rowOff>
    </xdr:to>
    <xdr:cxnSp macro="">
      <xdr:nvCxnSpPr>
        <xdr:cNvPr id="505" name="直線コネクタ 504"/>
        <xdr:cNvCxnSpPr/>
      </xdr:nvCxnSpPr>
      <xdr:spPr>
        <a:xfrm>
          <a:off x="12814300" y="6723469"/>
          <a:ext cx="889000" cy="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112040</xdr:rowOff>
    </xdr:from>
    <xdr:to>
      <xdr:col>20</xdr:col>
      <xdr:colOff>9525</xdr:colOff>
      <xdr:row>39</xdr:row>
      <xdr:rowOff>42190</xdr:rowOff>
    </xdr:to>
    <xdr:sp macro="" textlink="">
      <xdr:nvSpPr>
        <xdr:cNvPr id="506" name="フローチャート : 判断 505"/>
        <xdr:cNvSpPr/>
      </xdr:nvSpPr>
      <xdr:spPr>
        <a:xfrm>
          <a:off x="13652500" y="66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37</xdr:row>
      <xdr:rowOff>58716</xdr:rowOff>
    </xdr:from>
    <xdr:ext cx="469744" cy="259045"/>
    <xdr:sp macro="" textlink="">
      <xdr:nvSpPr>
        <xdr:cNvPr id="507" name="テキスト ボックス 506"/>
        <xdr:cNvSpPr txBox="1"/>
      </xdr:nvSpPr>
      <xdr:spPr>
        <a:xfrm>
          <a:off x="13468427" y="6402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4,178</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103962</xdr:rowOff>
    </xdr:from>
    <xdr:to>
      <xdr:col>18</xdr:col>
      <xdr:colOff>492125</xdr:colOff>
      <xdr:row>39</xdr:row>
      <xdr:rowOff>34112</xdr:rowOff>
    </xdr:to>
    <xdr:sp macro="" textlink="">
      <xdr:nvSpPr>
        <xdr:cNvPr id="508" name="フローチャート : 判断 507"/>
        <xdr:cNvSpPr/>
      </xdr:nvSpPr>
      <xdr:spPr>
        <a:xfrm>
          <a:off x="12763500" y="6619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37</xdr:row>
      <xdr:rowOff>50639</xdr:rowOff>
    </xdr:from>
    <xdr:ext cx="469744" cy="259045"/>
    <xdr:sp macro="" textlink="">
      <xdr:nvSpPr>
        <xdr:cNvPr id="509" name="テキスト ボックス 508"/>
        <xdr:cNvSpPr txBox="1"/>
      </xdr:nvSpPr>
      <xdr:spPr>
        <a:xfrm>
          <a:off x="12579427" y="6394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4,814</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0" name="テキスト ボックス 50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1" name="テキスト ボックス 51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2" name="テキスト ボックス 51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3" name="テキスト ボックス 51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4" name="テキスト ボックス 51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156820</xdr:rowOff>
    </xdr:from>
    <xdr:to>
      <xdr:col>23</xdr:col>
      <xdr:colOff>568325</xdr:colOff>
      <xdr:row>39</xdr:row>
      <xdr:rowOff>86970</xdr:rowOff>
    </xdr:to>
    <xdr:sp macro="" textlink="">
      <xdr:nvSpPr>
        <xdr:cNvPr id="515" name="円/楕円 514"/>
        <xdr:cNvSpPr/>
      </xdr:nvSpPr>
      <xdr:spPr>
        <a:xfrm>
          <a:off x="16268700" y="66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114152</xdr:rowOff>
    </xdr:from>
    <xdr:ext cx="378565" cy="259045"/>
    <xdr:sp macro="" textlink="">
      <xdr:nvSpPr>
        <xdr:cNvPr id="516" name="災害復旧事業費該当値テキスト"/>
        <xdr:cNvSpPr txBox="1"/>
      </xdr:nvSpPr>
      <xdr:spPr>
        <a:xfrm>
          <a:off x="16370300" y="66292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652</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139967</xdr:rowOff>
    </xdr:from>
    <xdr:to>
      <xdr:col>22</xdr:col>
      <xdr:colOff>415925</xdr:colOff>
      <xdr:row>39</xdr:row>
      <xdr:rowOff>70117</xdr:rowOff>
    </xdr:to>
    <xdr:sp macro="" textlink="">
      <xdr:nvSpPr>
        <xdr:cNvPr id="517" name="円/楕円 516"/>
        <xdr:cNvSpPr/>
      </xdr:nvSpPr>
      <xdr:spPr>
        <a:xfrm>
          <a:off x="15430500" y="665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37</xdr:row>
      <xdr:rowOff>86644</xdr:rowOff>
    </xdr:from>
    <xdr:ext cx="469744" cy="259045"/>
    <xdr:sp macro="" textlink="">
      <xdr:nvSpPr>
        <xdr:cNvPr id="518" name="テキスト ボックス 517"/>
        <xdr:cNvSpPr txBox="1"/>
      </xdr:nvSpPr>
      <xdr:spPr>
        <a:xfrm>
          <a:off x="15246427" y="6430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1,979</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162611</xdr:rowOff>
    </xdr:from>
    <xdr:to>
      <xdr:col>21</xdr:col>
      <xdr:colOff>212725</xdr:colOff>
      <xdr:row>39</xdr:row>
      <xdr:rowOff>92761</xdr:rowOff>
    </xdr:to>
    <xdr:sp macro="" textlink="">
      <xdr:nvSpPr>
        <xdr:cNvPr id="519" name="円/楕円 518"/>
        <xdr:cNvSpPr/>
      </xdr:nvSpPr>
      <xdr:spPr>
        <a:xfrm>
          <a:off x="14541500" y="667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39</xdr:row>
      <xdr:rowOff>83888</xdr:rowOff>
    </xdr:from>
    <xdr:ext cx="378565" cy="259045"/>
    <xdr:sp macro="" textlink="">
      <xdr:nvSpPr>
        <xdr:cNvPr id="520" name="テキスト ボックス 519"/>
        <xdr:cNvSpPr txBox="1"/>
      </xdr:nvSpPr>
      <xdr:spPr>
        <a:xfrm>
          <a:off x="14403017" y="6770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196</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161531</xdr:rowOff>
    </xdr:from>
    <xdr:to>
      <xdr:col>20</xdr:col>
      <xdr:colOff>9525</xdr:colOff>
      <xdr:row>39</xdr:row>
      <xdr:rowOff>91681</xdr:rowOff>
    </xdr:to>
    <xdr:sp macro="" textlink="">
      <xdr:nvSpPr>
        <xdr:cNvPr id="521" name="円/楕円 520"/>
        <xdr:cNvSpPr/>
      </xdr:nvSpPr>
      <xdr:spPr>
        <a:xfrm>
          <a:off x="13652500" y="667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39</xdr:row>
      <xdr:rowOff>82808</xdr:rowOff>
    </xdr:from>
    <xdr:ext cx="378565" cy="259045"/>
    <xdr:sp macro="" textlink="">
      <xdr:nvSpPr>
        <xdr:cNvPr id="522" name="テキスト ボックス 521"/>
        <xdr:cNvSpPr txBox="1"/>
      </xdr:nvSpPr>
      <xdr:spPr>
        <a:xfrm>
          <a:off x="13514017" y="67693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281</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157569</xdr:rowOff>
    </xdr:from>
    <xdr:to>
      <xdr:col>18</xdr:col>
      <xdr:colOff>492125</xdr:colOff>
      <xdr:row>39</xdr:row>
      <xdr:rowOff>87719</xdr:rowOff>
    </xdr:to>
    <xdr:sp macro="" textlink="">
      <xdr:nvSpPr>
        <xdr:cNvPr id="523" name="円/楕円 522"/>
        <xdr:cNvSpPr/>
      </xdr:nvSpPr>
      <xdr:spPr>
        <a:xfrm>
          <a:off x="12763500" y="667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39</xdr:row>
      <xdr:rowOff>78846</xdr:rowOff>
    </xdr:from>
    <xdr:ext cx="378565" cy="259045"/>
    <xdr:sp macro="" textlink="">
      <xdr:nvSpPr>
        <xdr:cNvPr id="524" name="テキスト ボックス 523"/>
        <xdr:cNvSpPr txBox="1"/>
      </xdr:nvSpPr>
      <xdr:spPr>
        <a:xfrm>
          <a:off x="12625017" y="6765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593</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5" name="正方形/長方形 52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6" name="正方形/長方形 52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7" name="正方形/長方形 52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1/93</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8" name="正方形/長方形 52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9" name="正方形/長方形 52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0" name="正方形/長方形 52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1" name="正方形/長方形 53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2" name="正方形/長方形 53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3" name="テキスト ボックス 53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4" name="直線コネクタ 53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5" name="直線コネクタ 53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6" name="テキスト ボックス 535"/>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7" name="直線コネクタ 53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38" name="テキスト ボックス 537"/>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39"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40" name="直線コネクタ 539"/>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41"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2" name="直線コネクタ 54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3"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4" name="直線コネクタ 54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5" name="直線コネクタ 544"/>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6"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7" name="フローチャート : 判断 546"/>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48" name="直線コネクタ 547"/>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49" name="フローチャート : 判断 548"/>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50" name="テキスト ボックス 549"/>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51" name="直線コネクタ 550"/>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2" name="フローチャート : 判断 551"/>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3" name="テキスト ボックス 552"/>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4" name="直線コネクタ 553"/>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5" name="フローチャート : 判断 554"/>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6" name="テキスト ボックス 555"/>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7" name="フローチャート : 判断 556"/>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58" name="テキスト ボックス 557"/>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59" name="テキスト ボックス 55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0" name="テキスト ボックス 55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1" name="テキスト ボックス 56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2" name="テキスト ボックス 56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3" name="テキスト ボックス 56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4" name="円/楕円 563"/>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5"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6" name="円/楕円 565"/>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7" name="テキスト ボックス 566"/>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68" name="円/楕円 567"/>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69" name="テキスト ボックス 568"/>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70" name="円/楕円 569"/>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71" name="テキスト ボックス 570"/>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2" name="円/楕円 571"/>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3" name="テキスト ボックス 572"/>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4" name="正方形/長方形 57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5" name="正方形/長方形 57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6" name="正方形/長方形 57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40/93</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7" name="正方形/長方形 57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78" name="正方形/長方形 57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79" name="正方形/長方形 57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0" name="正方形/長方形 57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1" name="正方形/長方形 58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2" name="テキスト ボックス 58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3" name="直線コネクタ 58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98879</xdr:rowOff>
    </xdr:from>
    <xdr:to>
      <xdr:col>24</xdr:col>
      <xdr:colOff>644525</xdr:colOff>
      <xdr:row>79</xdr:row>
      <xdr:rowOff>98879</xdr:rowOff>
    </xdr:to>
    <xdr:cxnSp macro="">
      <xdr:nvCxnSpPr>
        <xdr:cNvPr id="584" name="直線コネクタ 583"/>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128106</xdr:rowOff>
    </xdr:from>
    <xdr:ext cx="248786" cy="259045"/>
    <xdr:sp macro="" textlink="">
      <xdr:nvSpPr>
        <xdr:cNvPr id="585" name="テキスト ボックス 584"/>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115207</xdr:rowOff>
    </xdr:from>
    <xdr:to>
      <xdr:col>24</xdr:col>
      <xdr:colOff>644525</xdr:colOff>
      <xdr:row>77</xdr:row>
      <xdr:rowOff>115207</xdr:rowOff>
    </xdr:to>
    <xdr:cxnSp macro="">
      <xdr:nvCxnSpPr>
        <xdr:cNvPr id="586" name="直線コネクタ 585"/>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144434</xdr:rowOff>
    </xdr:from>
    <xdr:ext cx="531299" cy="259045"/>
    <xdr:sp macro="" textlink="">
      <xdr:nvSpPr>
        <xdr:cNvPr id="587" name="テキスト ボックス 586"/>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75</xdr:row>
      <xdr:rowOff>131535</xdr:rowOff>
    </xdr:from>
    <xdr:to>
      <xdr:col>24</xdr:col>
      <xdr:colOff>644525</xdr:colOff>
      <xdr:row>75</xdr:row>
      <xdr:rowOff>131535</xdr:rowOff>
    </xdr:to>
    <xdr:cxnSp macro="">
      <xdr:nvCxnSpPr>
        <xdr:cNvPr id="588" name="直線コネクタ 587"/>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74</xdr:row>
      <xdr:rowOff>160762</xdr:rowOff>
    </xdr:from>
    <xdr:ext cx="531299" cy="259045"/>
    <xdr:sp macro="" textlink="">
      <xdr:nvSpPr>
        <xdr:cNvPr id="589" name="テキスト ボックス 588"/>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73</xdr:row>
      <xdr:rowOff>147865</xdr:rowOff>
    </xdr:from>
    <xdr:to>
      <xdr:col>24</xdr:col>
      <xdr:colOff>644525</xdr:colOff>
      <xdr:row>73</xdr:row>
      <xdr:rowOff>147865</xdr:rowOff>
    </xdr:to>
    <xdr:cxnSp macro="">
      <xdr:nvCxnSpPr>
        <xdr:cNvPr id="590" name="直線コネクタ 589"/>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5642</xdr:rowOff>
    </xdr:from>
    <xdr:ext cx="531299" cy="259045"/>
    <xdr:sp macro="" textlink="">
      <xdr:nvSpPr>
        <xdr:cNvPr id="591" name="テキスト ボックス 590"/>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71</xdr:row>
      <xdr:rowOff>164193</xdr:rowOff>
    </xdr:from>
    <xdr:to>
      <xdr:col>24</xdr:col>
      <xdr:colOff>644525</xdr:colOff>
      <xdr:row>71</xdr:row>
      <xdr:rowOff>164193</xdr:rowOff>
    </xdr:to>
    <xdr:cxnSp macro="">
      <xdr:nvCxnSpPr>
        <xdr:cNvPr id="592" name="直線コネクタ 591"/>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21970</xdr:rowOff>
    </xdr:from>
    <xdr:ext cx="531299" cy="259045"/>
    <xdr:sp macro="" textlink="">
      <xdr:nvSpPr>
        <xdr:cNvPr id="593" name="テキスト ボックス 592"/>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70</xdr:row>
      <xdr:rowOff>9072</xdr:rowOff>
    </xdr:from>
    <xdr:to>
      <xdr:col>24</xdr:col>
      <xdr:colOff>644525</xdr:colOff>
      <xdr:row>70</xdr:row>
      <xdr:rowOff>9072</xdr:rowOff>
    </xdr:to>
    <xdr:cxnSp macro="">
      <xdr:nvCxnSpPr>
        <xdr:cNvPr id="594" name="直線コネクタ 593"/>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38299</xdr:rowOff>
    </xdr:from>
    <xdr:ext cx="595419" cy="259045"/>
    <xdr:sp macro="" textlink="">
      <xdr:nvSpPr>
        <xdr:cNvPr id="595" name="テキスト ボックス 594"/>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6" name="直線コネクタ 59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7" name="テキスト ボックス 59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8"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69</xdr:row>
      <xdr:rowOff>164111</xdr:rowOff>
    </xdr:from>
    <xdr:to>
      <xdr:col>23</xdr:col>
      <xdr:colOff>516889</xdr:colOff>
      <xdr:row>78</xdr:row>
      <xdr:rowOff>94405</xdr:rowOff>
    </xdr:to>
    <xdr:cxnSp macro="">
      <xdr:nvCxnSpPr>
        <xdr:cNvPr id="599" name="直線コネクタ 598"/>
        <xdr:cNvCxnSpPr/>
      </xdr:nvCxnSpPr>
      <xdr:spPr>
        <a:xfrm flipV="1">
          <a:off x="16317595" y="11994161"/>
          <a:ext cx="1269" cy="1473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98232</xdr:rowOff>
    </xdr:from>
    <xdr:ext cx="534377" cy="259045"/>
    <xdr:sp macro="" textlink="">
      <xdr:nvSpPr>
        <xdr:cNvPr id="600" name="公債費最小値テキスト"/>
        <xdr:cNvSpPr txBox="1"/>
      </xdr:nvSpPr>
      <xdr:spPr>
        <a:xfrm>
          <a:off x="16370300" y="1347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10,774</a:t>
          </a:r>
          <a:endParaRPr kumimoji="1" lang="ja-JP" altLang="en-US" sz="1000" b="1">
            <a:latin typeface="ＭＳ Ｐゴシック"/>
          </a:endParaRPr>
        </a:p>
      </xdr:txBody>
    </xdr:sp>
    <xdr:clientData/>
  </xdr:oneCellAnchor>
  <xdr:twoCellAnchor>
    <xdr:from>
      <xdr:col>23</xdr:col>
      <xdr:colOff>428625</xdr:colOff>
      <xdr:row>78</xdr:row>
      <xdr:rowOff>94405</xdr:rowOff>
    </xdr:from>
    <xdr:to>
      <xdr:col>23</xdr:col>
      <xdr:colOff>606425</xdr:colOff>
      <xdr:row>78</xdr:row>
      <xdr:rowOff>94405</xdr:rowOff>
    </xdr:to>
    <xdr:cxnSp macro="">
      <xdr:nvCxnSpPr>
        <xdr:cNvPr id="601" name="直線コネクタ 600"/>
        <xdr:cNvCxnSpPr/>
      </xdr:nvCxnSpPr>
      <xdr:spPr>
        <a:xfrm>
          <a:off x="16230600" y="13467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110788</xdr:rowOff>
    </xdr:from>
    <xdr:ext cx="599010" cy="259045"/>
    <xdr:sp macro="" textlink="">
      <xdr:nvSpPr>
        <xdr:cNvPr id="602" name="公債費最大値テキスト"/>
        <xdr:cNvSpPr txBox="1"/>
      </xdr:nvSpPr>
      <xdr:spPr>
        <a:xfrm>
          <a:off x="16370300" y="11769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101,005</a:t>
          </a:r>
          <a:endParaRPr kumimoji="1" lang="ja-JP" altLang="en-US" sz="1000" b="1">
            <a:latin typeface="ＭＳ Ｐゴシック"/>
          </a:endParaRPr>
        </a:p>
      </xdr:txBody>
    </xdr:sp>
    <xdr:clientData/>
  </xdr:oneCellAnchor>
  <xdr:twoCellAnchor>
    <xdr:from>
      <xdr:col>23</xdr:col>
      <xdr:colOff>428625</xdr:colOff>
      <xdr:row>69</xdr:row>
      <xdr:rowOff>164111</xdr:rowOff>
    </xdr:from>
    <xdr:to>
      <xdr:col>23</xdr:col>
      <xdr:colOff>606425</xdr:colOff>
      <xdr:row>69</xdr:row>
      <xdr:rowOff>164111</xdr:rowOff>
    </xdr:to>
    <xdr:cxnSp macro="">
      <xdr:nvCxnSpPr>
        <xdr:cNvPr id="603" name="直線コネクタ 602"/>
        <xdr:cNvCxnSpPr/>
      </xdr:nvCxnSpPr>
      <xdr:spPr>
        <a:xfrm>
          <a:off x="16230600" y="11994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75</xdr:row>
      <xdr:rowOff>37728</xdr:rowOff>
    </xdr:from>
    <xdr:to>
      <xdr:col>23</xdr:col>
      <xdr:colOff>517525</xdr:colOff>
      <xdr:row>75</xdr:row>
      <xdr:rowOff>84150</xdr:rowOff>
    </xdr:to>
    <xdr:cxnSp macro="">
      <xdr:nvCxnSpPr>
        <xdr:cNvPr id="604" name="直線コネクタ 603"/>
        <xdr:cNvCxnSpPr/>
      </xdr:nvCxnSpPr>
      <xdr:spPr>
        <a:xfrm>
          <a:off x="15481300" y="12896478"/>
          <a:ext cx="838200" cy="46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46492</xdr:rowOff>
    </xdr:from>
    <xdr:ext cx="534377" cy="259045"/>
    <xdr:sp macro="" textlink="">
      <xdr:nvSpPr>
        <xdr:cNvPr id="605" name="公債費平均値テキスト"/>
        <xdr:cNvSpPr txBox="1"/>
      </xdr:nvSpPr>
      <xdr:spPr>
        <a:xfrm>
          <a:off x="16370300" y="129052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40,776</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68065</xdr:rowOff>
    </xdr:from>
    <xdr:to>
      <xdr:col>23</xdr:col>
      <xdr:colOff>568325</xdr:colOff>
      <xdr:row>75</xdr:row>
      <xdr:rowOff>169664</xdr:rowOff>
    </xdr:to>
    <xdr:sp macro="" textlink="">
      <xdr:nvSpPr>
        <xdr:cNvPr id="606" name="フローチャート : 判断 605"/>
        <xdr:cNvSpPr/>
      </xdr:nvSpPr>
      <xdr:spPr>
        <a:xfrm>
          <a:off x="16268700" y="1292681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75</xdr:row>
      <xdr:rowOff>37728</xdr:rowOff>
    </xdr:from>
    <xdr:to>
      <xdr:col>22</xdr:col>
      <xdr:colOff>365125</xdr:colOff>
      <xdr:row>75</xdr:row>
      <xdr:rowOff>38920</xdr:rowOff>
    </xdr:to>
    <xdr:cxnSp macro="">
      <xdr:nvCxnSpPr>
        <xdr:cNvPr id="607" name="直線コネクタ 606"/>
        <xdr:cNvCxnSpPr/>
      </xdr:nvCxnSpPr>
      <xdr:spPr>
        <a:xfrm flipV="1">
          <a:off x="14592300" y="12896478"/>
          <a:ext cx="889000" cy="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62268</xdr:rowOff>
    </xdr:from>
    <xdr:to>
      <xdr:col>22</xdr:col>
      <xdr:colOff>415925</xdr:colOff>
      <xdr:row>75</xdr:row>
      <xdr:rowOff>163869</xdr:rowOff>
    </xdr:to>
    <xdr:sp macro="" textlink="">
      <xdr:nvSpPr>
        <xdr:cNvPr id="608" name="フローチャート : 判断 607"/>
        <xdr:cNvSpPr/>
      </xdr:nvSpPr>
      <xdr:spPr>
        <a:xfrm>
          <a:off x="15430500" y="129210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154995</xdr:rowOff>
    </xdr:from>
    <xdr:ext cx="534377" cy="259045"/>
    <xdr:sp macro="" textlink="">
      <xdr:nvSpPr>
        <xdr:cNvPr id="609" name="テキスト ボックス 608"/>
        <xdr:cNvSpPr txBox="1"/>
      </xdr:nvSpPr>
      <xdr:spPr>
        <a:xfrm>
          <a:off x="15214111" y="1301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41,131</a:t>
          </a:r>
          <a:endParaRPr kumimoji="1" lang="ja-JP" altLang="en-US" sz="1000" b="1">
            <a:solidFill>
              <a:srgbClr val="000080"/>
            </a:solidFill>
            <a:latin typeface="ＭＳ Ｐゴシック"/>
          </a:endParaRPr>
        </a:p>
      </xdr:txBody>
    </xdr:sp>
    <xdr:clientData/>
  </xdr:oneCellAnchor>
  <xdr:twoCellAnchor>
    <xdr:from>
      <xdr:col>19</xdr:col>
      <xdr:colOff>644525</xdr:colOff>
      <xdr:row>75</xdr:row>
      <xdr:rowOff>38920</xdr:rowOff>
    </xdr:from>
    <xdr:to>
      <xdr:col>21</xdr:col>
      <xdr:colOff>161925</xdr:colOff>
      <xdr:row>75</xdr:row>
      <xdr:rowOff>55135</xdr:rowOff>
    </xdr:to>
    <xdr:cxnSp macro="">
      <xdr:nvCxnSpPr>
        <xdr:cNvPr id="610" name="直線コネクタ 609"/>
        <xdr:cNvCxnSpPr/>
      </xdr:nvCxnSpPr>
      <xdr:spPr>
        <a:xfrm flipV="1">
          <a:off x="13703300" y="12897670"/>
          <a:ext cx="889000" cy="1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74</xdr:row>
      <xdr:rowOff>170755</xdr:rowOff>
    </xdr:from>
    <xdr:to>
      <xdr:col>21</xdr:col>
      <xdr:colOff>212725</xdr:colOff>
      <xdr:row>75</xdr:row>
      <xdr:rowOff>100905</xdr:rowOff>
    </xdr:to>
    <xdr:sp macro="" textlink="">
      <xdr:nvSpPr>
        <xdr:cNvPr id="611" name="フローチャート : 判断 610"/>
        <xdr:cNvSpPr/>
      </xdr:nvSpPr>
      <xdr:spPr>
        <a:xfrm>
          <a:off x="14541500" y="1285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92032</xdr:rowOff>
    </xdr:from>
    <xdr:ext cx="534377" cy="259045"/>
    <xdr:sp macro="" textlink="">
      <xdr:nvSpPr>
        <xdr:cNvPr id="612" name="テキスト ボックス 611"/>
        <xdr:cNvSpPr txBox="1"/>
      </xdr:nvSpPr>
      <xdr:spPr>
        <a:xfrm>
          <a:off x="14325111" y="12950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44,987</a:t>
          </a:r>
          <a:endParaRPr kumimoji="1" lang="ja-JP" altLang="en-US" sz="1000" b="1">
            <a:solidFill>
              <a:srgbClr val="000080"/>
            </a:solidFill>
            <a:latin typeface="ＭＳ Ｐゴシック"/>
          </a:endParaRPr>
        </a:p>
      </xdr:txBody>
    </xdr:sp>
    <xdr:clientData/>
  </xdr:oneCellAnchor>
  <xdr:twoCellAnchor>
    <xdr:from>
      <xdr:col>18</xdr:col>
      <xdr:colOff>441325</xdr:colOff>
      <xdr:row>75</xdr:row>
      <xdr:rowOff>55135</xdr:rowOff>
    </xdr:from>
    <xdr:to>
      <xdr:col>19</xdr:col>
      <xdr:colOff>644525</xdr:colOff>
      <xdr:row>75</xdr:row>
      <xdr:rowOff>70026</xdr:rowOff>
    </xdr:to>
    <xdr:cxnSp macro="">
      <xdr:nvCxnSpPr>
        <xdr:cNvPr id="613" name="直線コネクタ 612"/>
        <xdr:cNvCxnSpPr/>
      </xdr:nvCxnSpPr>
      <xdr:spPr>
        <a:xfrm flipV="1">
          <a:off x="12814300" y="12913885"/>
          <a:ext cx="889000" cy="14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1934</xdr:rowOff>
    </xdr:from>
    <xdr:to>
      <xdr:col>20</xdr:col>
      <xdr:colOff>9525</xdr:colOff>
      <xdr:row>75</xdr:row>
      <xdr:rowOff>103534</xdr:rowOff>
    </xdr:to>
    <xdr:sp macro="" textlink="">
      <xdr:nvSpPr>
        <xdr:cNvPr id="614" name="フローチャート : 判断 613"/>
        <xdr:cNvSpPr/>
      </xdr:nvSpPr>
      <xdr:spPr>
        <a:xfrm>
          <a:off x="13652500" y="12860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73</xdr:row>
      <xdr:rowOff>120061</xdr:rowOff>
    </xdr:from>
    <xdr:ext cx="534377" cy="259045"/>
    <xdr:sp macro="" textlink="">
      <xdr:nvSpPr>
        <xdr:cNvPr id="615" name="テキスト ボックス 614"/>
        <xdr:cNvSpPr txBox="1"/>
      </xdr:nvSpPr>
      <xdr:spPr>
        <a:xfrm>
          <a:off x="13436111" y="12635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44,826</a:t>
          </a:r>
          <a:endParaRPr kumimoji="1" lang="ja-JP" altLang="en-US" sz="1000" b="1">
            <a:solidFill>
              <a:srgbClr val="000080"/>
            </a:solidFill>
            <a:latin typeface="ＭＳ Ｐゴシック"/>
          </a:endParaRPr>
        </a:p>
      </xdr:txBody>
    </xdr:sp>
    <xdr:clientData/>
  </xdr:oneCellAnchor>
  <xdr:twoCellAnchor>
    <xdr:from>
      <xdr:col>18</xdr:col>
      <xdr:colOff>390525</xdr:colOff>
      <xdr:row>74</xdr:row>
      <xdr:rowOff>171049</xdr:rowOff>
    </xdr:from>
    <xdr:to>
      <xdr:col>18</xdr:col>
      <xdr:colOff>492125</xdr:colOff>
      <xdr:row>75</xdr:row>
      <xdr:rowOff>101199</xdr:rowOff>
    </xdr:to>
    <xdr:sp macro="" textlink="">
      <xdr:nvSpPr>
        <xdr:cNvPr id="616" name="フローチャート : 判断 615"/>
        <xdr:cNvSpPr/>
      </xdr:nvSpPr>
      <xdr:spPr>
        <a:xfrm>
          <a:off x="12763500" y="1285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73</xdr:row>
      <xdr:rowOff>117726</xdr:rowOff>
    </xdr:from>
    <xdr:ext cx="534377" cy="259045"/>
    <xdr:sp macro="" textlink="">
      <xdr:nvSpPr>
        <xdr:cNvPr id="617" name="テキスト ボックス 616"/>
        <xdr:cNvSpPr txBox="1"/>
      </xdr:nvSpPr>
      <xdr:spPr>
        <a:xfrm>
          <a:off x="12547111" y="12633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44,969</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8" name="テキスト ボックス 61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9" name="テキスト ボックス 61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20" name="テキスト ボックス 61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21" name="テキスト ボックス 62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2" name="テキスト ボックス 62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75</xdr:row>
      <xdr:rowOff>33350</xdr:rowOff>
    </xdr:from>
    <xdr:to>
      <xdr:col>23</xdr:col>
      <xdr:colOff>568325</xdr:colOff>
      <xdr:row>75</xdr:row>
      <xdr:rowOff>134950</xdr:rowOff>
    </xdr:to>
    <xdr:sp macro="" textlink="">
      <xdr:nvSpPr>
        <xdr:cNvPr id="623" name="円/楕円 622"/>
        <xdr:cNvSpPr/>
      </xdr:nvSpPr>
      <xdr:spPr>
        <a:xfrm>
          <a:off x="16268700" y="128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74</xdr:row>
      <xdr:rowOff>56227</xdr:rowOff>
    </xdr:from>
    <xdr:ext cx="534377" cy="259045"/>
    <xdr:sp macro="" textlink="">
      <xdr:nvSpPr>
        <xdr:cNvPr id="624" name="公債費該当値テキスト"/>
        <xdr:cNvSpPr txBox="1"/>
      </xdr:nvSpPr>
      <xdr:spPr>
        <a:xfrm>
          <a:off x="16370300" y="12743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42,902</a:t>
          </a:r>
          <a:endParaRPr kumimoji="1" lang="ja-JP" altLang="en-US" sz="1000" b="1">
            <a:solidFill>
              <a:srgbClr val="FF0000"/>
            </a:solidFill>
            <a:latin typeface="ＭＳ Ｐゴシック"/>
          </a:endParaRPr>
        </a:p>
      </xdr:txBody>
    </xdr:sp>
    <xdr:clientData/>
  </xdr:oneCellAnchor>
  <xdr:twoCellAnchor>
    <xdr:from>
      <xdr:col>22</xdr:col>
      <xdr:colOff>314325</xdr:colOff>
      <xdr:row>74</xdr:row>
      <xdr:rowOff>158378</xdr:rowOff>
    </xdr:from>
    <xdr:to>
      <xdr:col>22</xdr:col>
      <xdr:colOff>415925</xdr:colOff>
      <xdr:row>75</xdr:row>
      <xdr:rowOff>88528</xdr:rowOff>
    </xdr:to>
    <xdr:sp macro="" textlink="">
      <xdr:nvSpPr>
        <xdr:cNvPr id="625" name="円/楕円 624"/>
        <xdr:cNvSpPr/>
      </xdr:nvSpPr>
      <xdr:spPr>
        <a:xfrm>
          <a:off x="15430500" y="12845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73</xdr:row>
      <xdr:rowOff>105055</xdr:rowOff>
    </xdr:from>
    <xdr:ext cx="534377" cy="259045"/>
    <xdr:sp macro="" textlink="">
      <xdr:nvSpPr>
        <xdr:cNvPr id="626" name="テキスト ボックス 625"/>
        <xdr:cNvSpPr txBox="1"/>
      </xdr:nvSpPr>
      <xdr:spPr>
        <a:xfrm>
          <a:off x="15214111" y="12620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45,745</a:t>
          </a:r>
          <a:endParaRPr kumimoji="1" lang="ja-JP" altLang="en-US" sz="1000" b="1">
            <a:solidFill>
              <a:srgbClr val="FF0000"/>
            </a:solidFill>
            <a:latin typeface="ＭＳ Ｐゴシック"/>
          </a:endParaRPr>
        </a:p>
      </xdr:txBody>
    </xdr:sp>
    <xdr:clientData/>
  </xdr:oneCellAnchor>
  <xdr:twoCellAnchor>
    <xdr:from>
      <xdr:col>21</xdr:col>
      <xdr:colOff>111125</xdr:colOff>
      <xdr:row>74</xdr:row>
      <xdr:rowOff>159570</xdr:rowOff>
    </xdr:from>
    <xdr:to>
      <xdr:col>21</xdr:col>
      <xdr:colOff>212725</xdr:colOff>
      <xdr:row>75</xdr:row>
      <xdr:rowOff>89720</xdr:rowOff>
    </xdr:to>
    <xdr:sp macro="" textlink="">
      <xdr:nvSpPr>
        <xdr:cNvPr id="627" name="円/楕円 626"/>
        <xdr:cNvSpPr/>
      </xdr:nvSpPr>
      <xdr:spPr>
        <a:xfrm>
          <a:off x="14541500" y="1284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73</xdr:row>
      <xdr:rowOff>106247</xdr:rowOff>
    </xdr:from>
    <xdr:ext cx="534377" cy="259045"/>
    <xdr:sp macro="" textlink="">
      <xdr:nvSpPr>
        <xdr:cNvPr id="628" name="テキスト ボックス 627"/>
        <xdr:cNvSpPr txBox="1"/>
      </xdr:nvSpPr>
      <xdr:spPr>
        <a:xfrm>
          <a:off x="14325111" y="1262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45,672</a:t>
          </a:r>
          <a:endParaRPr kumimoji="1" lang="ja-JP" altLang="en-US" sz="1000" b="1">
            <a:solidFill>
              <a:srgbClr val="FF0000"/>
            </a:solidFill>
            <a:latin typeface="ＭＳ Ｐゴシック"/>
          </a:endParaRPr>
        </a:p>
      </xdr:txBody>
    </xdr:sp>
    <xdr:clientData/>
  </xdr:oneCellAnchor>
  <xdr:twoCellAnchor>
    <xdr:from>
      <xdr:col>19</xdr:col>
      <xdr:colOff>593725</xdr:colOff>
      <xdr:row>75</xdr:row>
      <xdr:rowOff>4335</xdr:rowOff>
    </xdr:from>
    <xdr:to>
      <xdr:col>20</xdr:col>
      <xdr:colOff>9525</xdr:colOff>
      <xdr:row>75</xdr:row>
      <xdr:rowOff>105935</xdr:rowOff>
    </xdr:to>
    <xdr:sp macro="" textlink="">
      <xdr:nvSpPr>
        <xdr:cNvPr id="629" name="円/楕円 628"/>
        <xdr:cNvSpPr/>
      </xdr:nvSpPr>
      <xdr:spPr>
        <a:xfrm>
          <a:off x="13652500" y="1286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97062</xdr:rowOff>
    </xdr:from>
    <xdr:ext cx="534377" cy="259045"/>
    <xdr:sp macro="" textlink="">
      <xdr:nvSpPr>
        <xdr:cNvPr id="630" name="テキスト ボックス 629"/>
        <xdr:cNvSpPr txBox="1"/>
      </xdr:nvSpPr>
      <xdr:spPr>
        <a:xfrm>
          <a:off x="13436111" y="1295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44,679</a:t>
          </a:r>
          <a:endParaRPr kumimoji="1" lang="ja-JP" altLang="en-US" sz="1000" b="1">
            <a:solidFill>
              <a:srgbClr val="FF0000"/>
            </a:solidFill>
            <a:latin typeface="ＭＳ Ｐゴシック"/>
          </a:endParaRPr>
        </a:p>
      </xdr:txBody>
    </xdr:sp>
    <xdr:clientData/>
  </xdr:oneCellAnchor>
  <xdr:twoCellAnchor>
    <xdr:from>
      <xdr:col>18</xdr:col>
      <xdr:colOff>390525</xdr:colOff>
      <xdr:row>75</xdr:row>
      <xdr:rowOff>19226</xdr:rowOff>
    </xdr:from>
    <xdr:to>
      <xdr:col>18</xdr:col>
      <xdr:colOff>492125</xdr:colOff>
      <xdr:row>75</xdr:row>
      <xdr:rowOff>120826</xdr:rowOff>
    </xdr:to>
    <xdr:sp macro="" textlink="">
      <xdr:nvSpPr>
        <xdr:cNvPr id="631" name="円/楕円 630"/>
        <xdr:cNvSpPr/>
      </xdr:nvSpPr>
      <xdr:spPr>
        <a:xfrm>
          <a:off x="12763500" y="1287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111954</xdr:rowOff>
    </xdr:from>
    <xdr:ext cx="534377" cy="259045"/>
    <xdr:sp macro="" textlink="">
      <xdr:nvSpPr>
        <xdr:cNvPr id="632" name="テキスト ボックス 631"/>
        <xdr:cNvSpPr txBox="1"/>
      </xdr:nvSpPr>
      <xdr:spPr>
        <a:xfrm>
          <a:off x="12547111" y="12970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43,767</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3" name="正方形/長方形 63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4" name="正方形/長方形 63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5" name="正方形/長方形 63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11/93</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6" name="正方形/長方形 63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7" name="正方形/長方形 63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8" name="正方形/長方形 63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9" name="正方形/長方形 63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40" name="正方形/長方形 63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41" name="テキスト ボックス 64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2" name="直線コネクタ 64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43" name="直線コネクタ 642"/>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44" name="テキスト ボックス 643"/>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45" name="直線コネクタ 644"/>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35577</xdr:rowOff>
    </xdr:from>
    <xdr:ext cx="595419" cy="259045"/>
    <xdr:sp macro="" textlink="">
      <xdr:nvSpPr>
        <xdr:cNvPr id="646" name="テキスト ボックス 645"/>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47" name="直線コネクタ 646"/>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48" name="テキスト ボックス 647"/>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49" name="直線コネクタ 648"/>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50" name="テキスト ボックス 649"/>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51" name="直線コネクタ 650"/>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52" name="テキスト ボックス 651"/>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3" name="直線コネクタ 65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54" name="テキスト ボックス 65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5"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66639</xdr:rowOff>
    </xdr:from>
    <xdr:to>
      <xdr:col>23</xdr:col>
      <xdr:colOff>516889</xdr:colOff>
      <xdr:row>99</xdr:row>
      <xdr:rowOff>44236</xdr:rowOff>
    </xdr:to>
    <xdr:cxnSp macro="">
      <xdr:nvCxnSpPr>
        <xdr:cNvPr id="656" name="直線コネクタ 655"/>
        <xdr:cNvCxnSpPr/>
      </xdr:nvCxnSpPr>
      <xdr:spPr>
        <a:xfrm flipV="1">
          <a:off x="16317595" y="15497139"/>
          <a:ext cx="1269" cy="1520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48063</xdr:rowOff>
    </xdr:from>
    <xdr:ext cx="313932" cy="259045"/>
    <xdr:sp macro="" textlink="">
      <xdr:nvSpPr>
        <xdr:cNvPr id="657" name="積立金最小値テキスト"/>
        <xdr:cNvSpPr txBox="1"/>
      </xdr:nvSpPr>
      <xdr:spPr>
        <a:xfrm>
          <a:off x="16370300" y="170216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a:t>
          </a:r>
          <a:endParaRPr kumimoji="1" lang="ja-JP" altLang="en-US" sz="1000" b="1">
            <a:latin typeface="ＭＳ Ｐゴシック"/>
          </a:endParaRPr>
        </a:p>
      </xdr:txBody>
    </xdr:sp>
    <xdr:clientData/>
  </xdr:oneCellAnchor>
  <xdr:twoCellAnchor>
    <xdr:from>
      <xdr:col>23</xdr:col>
      <xdr:colOff>428625</xdr:colOff>
      <xdr:row>99</xdr:row>
      <xdr:rowOff>44236</xdr:rowOff>
    </xdr:from>
    <xdr:to>
      <xdr:col>23</xdr:col>
      <xdr:colOff>606425</xdr:colOff>
      <xdr:row>99</xdr:row>
      <xdr:rowOff>44236</xdr:rowOff>
    </xdr:to>
    <xdr:cxnSp macro="">
      <xdr:nvCxnSpPr>
        <xdr:cNvPr id="658" name="直線コネクタ 657"/>
        <xdr:cNvCxnSpPr/>
      </xdr:nvCxnSpPr>
      <xdr:spPr>
        <a:xfrm>
          <a:off x="16230600" y="1701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13316</xdr:rowOff>
    </xdr:from>
    <xdr:ext cx="599010" cy="259045"/>
    <xdr:sp macro="" textlink="">
      <xdr:nvSpPr>
        <xdr:cNvPr id="659" name="積立金最大値テキスト"/>
        <xdr:cNvSpPr txBox="1"/>
      </xdr:nvSpPr>
      <xdr:spPr>
        <a:xfrm>
          <a:off x="16370300" y="15272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399,176</a:t>
          </a:r>
          <a:endParaRPr kumimoji="1" lang="ja-JP" altLang="en-US" sz="1000" b="1">
            <a:latin typeface="ＭＳ Ｐゴシック"/>
          </a:endParaRPr>
        </a:p>
      </xdr:txBody>
    </xdr:sp>
    <xdr:clientData/>
  </xdr:oneCellAnchor>
  <xdr:twoCellAnchor>
    <xdr:from>
      <xdr:col>23</xdr:col>
      <xdr:colOff>428625</xdr:colOff>
      <xdr:row>90</xdr:row>
      <xdr:rowOff>66639</xdr:rowOff>
    </xdr:from>
    <xdr:to>
      <xdr:col>23</xdr:col>
      <xdr:colOff>606425</xdr:colOff>
      <xdr:row>90</xdr:row>
      <xdr:rowOff>66639</xdr:rowOff>
    </xdr:to>
    <xdr:cxnSp macro="">
      <xdr:nvCxnSpPr>
        <xdr:cNvPr id="660" name="直線コネクタ 659"/>
        <xdr:cNvCxnSpPr/>
      </xdr:nvCxnSpPr>
      <xdr:spPr>
        <a:xfrm>
          <a:off x="16230600" y="15497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102701</xdr:rowOff>
    </xdr:from>
    <xdr:to>
      <xdr:col>23</xdr:col>
      <xdr:colOff>517525</xdr:colOff>
      <xdr:row>98</xdr:row>
      <xdr:rowOff>140027</xdr:rowOff>
    </xdr:to>
    <xdr:cxnSp macro="">
      <xdr:nvCxnSpPr>
        <xdr:cNvPr id="661" name="直線コネクタ 660"/>
        <xdr:cNvCxnSpPr/>
      </xdr:nvCxnSpPr>
      <xdr:spPr>
        <a:xfrm flipV="1">
          <a:off x="15481300" y="16904801"/>
          <a:ext cx="838200" cy="37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87287</xdr:rowOff>
    </xdr:from>
    <xdr:ext cx="534377" cy="259045"/>
    <xdr:sp macro="" textlink="">
      <xdr:nvSpPr>
        <xdr:cNvPr id="662" name="積立金平均値テキスト"/>
        <xdr:cNvSpPr txBox="1"/>
      </xdr:nvSpPr>
      <xdr:spPr>
        <a:xfrm>
          <a:off x="16370300" y="168893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14,761</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108860</xdr:rowOff>
    </xdr:from>
    <xdr:to>
      <xdr:col>23</xdr:col>
      <xdr:colOff>568325</xdr:colOff>
      <xdr:row>99</xdr:row>
      <xdr:rowOff>39010</xdr:rowOff>
    </xdr:to>
    <xdr:sp macro="" textlink="">
      <xdr:nvSpPr>
        <xdr:cNvPr id="663" name="フローチャート : 判断 662"/>
        <xdr:cNvSpPr/>
      </xdr:nvSpPr>
      <xdr:spPr>
        <a:xfrm>
          <a:off x="16268700" y="169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140027</xdr:rowOff>
    </xdr:from>
    <xdr:to>
      <xdr:col>22</xdr:col>
      <xdr:colOff>365125</xdr:colOff>
      <xdr:row>99</xdr:row>
      <xdr:rowOff>19948</xdr:rowOff>
    </xdr:to>
    <xdr:cxnSp macro="">
      <xdr:nvCxnSpPr>
        <xdr:cNvPr id="664" name="直線コネクタ 663"/>
        <xdr:cNvCxnSpPr/>
      </xdr:nvCxnSpPr>
      <xdr:spPr>
        <a:xfrm flipV="1">
          <a:off x="14592300" y="16942127"/>
          <a:ext cx="889000" cy="5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115174</xdr:rowOff>
    </xdr:from>
    <xdr:to>
      <xdr:col>22</xdr:col>
      <xdr:colOff>415925</xdr:colOff>
      <xdr:row>99</xdr:row>
      <xdr:rowOff>45324</xdr:rowOff>
    </xdr:to>
    <xdr:sp macro="" textlink="">
      <xdr:nvSpPr>
        <xdr:cNvPr id="665" name="フローチャート : 判断 664"/>
        <xdr:cNvSpPr/>
      </xdr:nvSpPr>
      <xdr:spPr>
        <a:xfrm>
          <a:off x="15430500" y="1691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99</xdr:row>
      <xdr:rowOff>36451</xdr:rowOff>
    </xdr:from>
    <xdr:ext cx="534377" cy="259045"/>
    <xdr:sp macro="" textlink="">
      <xdr:nvSpPr>
        <xdr:cNvPr id="666" name="テキスト ボックス 665"/>
        <xdr:cNvSpPr txBox="1"/>
      </xdr:nvSpPr>
      <xdr:spPr>
        <a:xfrm>
          <a:off x="15214111" y="17010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13,104</a:t>
          </a:r>
          <a:endParaRPr kumimoji="1" lang="ja-JP" altLang="en-US" sz="1000" b="1">
            <a:solidFill>
              <a:srgbClr val="000080"/>
            </a:solidFill>
            <a:latin typeface="ＭＳ Ｐゴシック"/>
          </a:endParaRPr>
        </a:p>
      </xdr:txBody>
    </xdr:sp>
    <xdr:clientData/>
  </xdr:oneCellAnchor>
  <xdr:twoCellAnchor>
    <xdr:from>
      <xdr:col>19</xdr:col>
      <xdr:colOff>644525</xdr:colOff>
      <xdr:row>99</xdr:row>
      <xdr:rowOff>3550</xdr:rowOff>
    </xdr:from>
    <xdr:to>
      <xdr:col>21</xdr:col>
      <xdr:colOff>161925</xdr:colOff>
      <xdr:row>99</xdr:row>
      <xdr:rowOff>19948</xdr:rowOff>
    </xdr:to>
    <xdr:cxnSp macro="">
      <xdr:nvCxnSpPr>
        <xdr:cNvPr id="667" name="直線コネクタ 666"/>
        <xdr:cNvCxnSpPr/>
      </xdr:nvCxnSpPr>
      <xdr:spPr>
        <a:xfrm>
          <a:off x="13703300" y="16977100"/>
          <a:ext cx="889000" cy="1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99267</xdr:rowOff>
    </xdr:from>
    <xdr:to>
      <xdr:col>21</xdr:col>
      <xdr:colOff>212725</xdr:colOff>
      <xdr:row>99</xdr:row>
      <xdr:rowOff>29417</xdr:rowOff>
    </xdr:to>
    <xdr:sp macro="" textlink="">
      <xdr:nvSpPr>
        <xdr:cNvPr id="668" name="フローチャート : 判断 667"/>
        <xdr:cNvSpPr/>
      </xdr:nvSpPr>
      <xdr:spPr>
        <a:xfrm>
          <a:off x="14541500" y="16901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45944</xdr:rowOff>
    </xdr:from>
    <xdr:ext cx="534377" cy="259045"/>
    <xdr:sp macro="" textlink="">
      <xdr:nvSpPr>
        <xdr:cNvPr id="669" name="テキスト ボックス 668"/>
        <xdr:cNvSpPr txBox="1"/>
      </xdr:nvSpPr>
      <xdr:spPr>
        <a:xfrm>
          <a:off x="14325111" y="16676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17,279</a:t>
          </a:r>
          <a:endParaRPr kumimoji="1" lang="ja-JP" altLang="en-US" sz="1000" b="1">
            <a:solidFill>
              <a:srgbClr val="000080"/>
            </a:solidFill>
            <a:latin typeface="ＭＳ Ｐゴシック"/>
          </a:endParaRPr>
        </a:p>
      </xdr:txBody>
    </xdr:sp>
    <xdr:clientData/>
  </xdr:oneCellAnchor>
  <xdr:twoCellAnchor>
    <xdr:from>
      <xdr:col>18</xdr:col>
      <xdr:colOff>441325</xdr:colOff>
      <xdr:row>99</xdr:row>
      <xdr:rowOff>3550</xdr:rowOff>
    </xdr:from>
    <xdr:to>
      <xdr:col>19</xdr:col>
      <xdr:colOff>644525</xdr:colOff>
      <xdr:row>99</xdr:row>
      <xdr:rowOff>27321</xdr:rowOff>
    </xdr:to>
    <xdr:cxnSp macro="">
      <xdr:nvCxnSpPr>
        <xdr:cNvPr id="670" name="直線コネクタ 669"/>
        <xdr:cNvCxnSpPr/>
      </xdr:nvCxnSpPr>
      <xdr:spPr>
        <a:xfrm flipV="1">
          <a:off x="12814300" y="16977100"/>
          <a:ext cx="889000" cy="23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89498</xdr:rowOff>
    </xdr:from>
    <xdr:to>
      <xdr:col>20</xdr:col>
      <xdr:colOff>9525</xdr:colOff>
      <xdr:row>99</xdr:row>
      <xdr:rowOff>19648</xdr:rowOff>
    </xdr:to>
    <xdr:sp macro="" textlink="">
      <xdr:nvSpPr>
        <xdr:cNvPr id="671" name="フローチャート : 判断 670"/>
        <xdr:cNvSpPr/>
      </xdr:nvSpPr>
      <xdr:spPr>
        <a:xfrm>
          <a:off x="13652500" y="1689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36175</xdr:rowOff>
    </xdr:from>
    <xdr:ext cx="534377" cy="259045"/>
    <xdr:sp macro="" textlink="">
      <xdr:nvSpPr>
        <xdr:cNvPr id="672" name="テキスト ボックス 671"/>
        <xdr:cNvSpPr txBox="1"/>
      </xdr:nvSpPr>
      <xdr:spPr>
        <a:xfrm>
          <a:off x="13436111" y="16666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19,843</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63095</xdr:rowOff>
    </xdr:from>
    <xdr:to>
      <xdr:col>18</xdr:col>
      <xdr:colOff>492125</xdr:colOff>
      <xdr:row>98</xdr:row>
      <xdr:rowOff>164695</xdr:rowOff>
    </xdr:to>
    <xdr:sp macro="" textlink="">
      <xdr:nvSpPr>
        <xdr:cNvPr id="673" name="フローチャート : 判断 672"/>
        <xdr:cNvSpPr/>
      </xdr:nvSpPr>
      <xdr:spPr>
        <a:xfrm>
          <a:off x="12763500" y="1686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9772</xdr:rowOff>
    </xdr:from>
    <xdr:ext cx="534377" cy="259045"/>
    <xdr:sp macro="" textlink="">
      <xdr:nvSpPr>
        <xdr:cNvPr id="674" name="テキスト ボックス 673"/>
        <xdr:cNvSpPr txBox="1"/>
      </xdr:nvSpPr>
      <xdr:spPr>
        <a:xfrm>
          <a:off x="12547111" y="1664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26,773</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5" name="テキスト ボックス 67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6" name="テキスト ボックス 67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7" name="テキスト ボックス 67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8" name="テキスト ボックス 67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9" name="テキスト ボックス 67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98</xdr:row>
      <xdr:rowOff>51901</xdr:rowOff>
    </xdr:from>
    <xdr:to>
      <xdr:col>23</xdr:col>
      <xdr:colOff>568325</xdr:colOff>
      <xdr:row>98</xdr:row>
      <xdr:rowOff>153501</xdr:rowOff>
    </xdr:to>
    <xdr:sp macro="" textlink="">
      <xdr:nvSpPr>
        <xdr:cNvPr id="680" name="円/楕円 679"/>
        <xdr:cNvSpPr/>
      </xdr:nvSpPr>
      <xdr:spPr>
        <a:xfrm>
          <a:off x="16268700" y="1685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11278</xdr:rowOff>
    </xdr:from>
    <xdr:ext cx="534377" cy="259045"/>
    <xdr:sp macro="" textlink="">
      <xdr:nvSpPr>
        <xdr:cNvPr id="681" name="積立金該当値テキスト"/>
        <xdr:cNvSpPr txBox="1"/>
      </xdr:nvSpPr>
      <xdr:spPr>
        <a:xfrm>
          <a:off x="16370300" y="16641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29,711</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89227</xdr:rowOff>
    </xdr:from>
    <xdr:to>
      <xdr:col>22</xdr:col>
      <xdr:colOff>415925</xdr:colOff>
      <xdr:row>99</xdr:row>
      <xdr:rowOff>19377</xdr:rowOff>
    </xdr:to>
    <xdr:sp macro="" textlink="">
      <xdr:nvSpPr>
        <xdr:cNvPr id="682" name="円/楕円 681"/>
        <xdr:cNvSpPr/>
      </xdr:nvSpPr>
      <xdr:spPr>
        <a:xfrm>
          <a:off x="15430500" y="1689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35904</xdr:rowOff>
    </xdr:from>
    <xdr:ext cx="534377" cy="259045"/>
    <xdr:sp macro="" textlink="">
      <xdr:nvSpPr>
        <xdr:cNvPr id="683" name="テキスト ボックス 682"/>
        <xdr:cNvSpPr txBox="1"/>
      </xdr:nvSpPr>
      <xdr:spPr>
        <a:xfrm>
          <a:off x="15214111" y="16666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19,914</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140598</xdr:rowOff>
    </xdr:from>
    <xdr:to>
      <xdr:col>21</xdr:col>
      <xdr:colOff>212725</xdr:colOff>
      <xdr:row>99</xdr:row>
      <xdr:rowOff>70748</xdr:rowOff>
    </xdr:to>
    <xdr:sp macro="" textlink="">
      <xdr:nvSpPr>
        <xdr:cNvPr id="684" name="円/楕円 683"/>
        <xdr:cNvSpPr/>
      </xdr:nvSpPr>
      <xdr:spPr>
        <a:xfrm>
          <a:off x="14541500" y="16942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99</xdr:row>
      <xdr:rowOff>61875</xdr:rowOff>
    </xdr:from>
    <xdr:ext cx="469744" cy="259045"/>
    <xdr:sp macro="" textlink="">
      <xdr:nvSpPr>
        <xdr:cNvPr id="685" name="テキスト ボックス 684"/>
        <xdr:cNvSpPr txBox="1"/>
      </xdr:nvSpPr>
      <xdr:spPr>
        <a:xfrm>
          <a:off x="14357427" y="17035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6,431</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124200</xdr:rowOff>
    </xdr:from>
    <xdr:to>
      <xdr:col>20</xdr:col>
      <xdr:colOff>9525</xdr:colOff>
      <xdr:row>99</xdr:row>
      <xdr:rowOff>54350</xdr:rowOff>
    </xdr:to>
    <xdr:sp macro="" textlink="">
      <xdr:nvSpPr>
        <xdr:cNvPr id="686" name="円/楕円 685"/>
        <xdr:cNvSpPr/>
      </xdr:nvSpPr>
      <xdr:spPr>
        <a:xfrm>
          <a:off x="13652500" y="1692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99</xdr:row>
      <xdr:rowOff>45477</xdr:rowOff>
    </xdr:from>
    <xdr:ext cx="534377" cy="259045"/>
    <xdr:sp macro="" textlink="">
      <xdr:nvSpPr>
        <xdr:cNvPr id="687" name="テキスト ボックス 686"/>
        <xdr:cNvSpPr txBox="1"/>
      </xdr:nvSpPr>
      <xdr:spPr>
        <a:xfrm>
          <a:off x="13436111" y="1701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10,735</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147971</xdr:rowOff>
    </xdr:from>
    <xdr:to>
      <xdr:col>18</xdr:col>
      <xdr:colOff>492125</xdr:colOff>
      <xdr:row>99</xdr:row>
      <xdr:rowOff>78121</xdr:rowOff>
    </xdr:to>
    <xdr:sp macro="" textlink="">
      <xdr:nvSpPr>
        <xdr:cNvPr id="688" name="円/楕円 687"/>
        <xdr:cNvSpPr/>
      </xdr:nvSpPr>
      <xdr:spPr>
        <a:xfrm>
          <a:off x="12763500" y="1695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99</xdr:row>
      <xdr:rowOff>69248</xdr:rowOff>
    </xdr:from>
    <xdr:ext cx="469744" cy="259045"/>
    <xdr:sp macro="" textlink="">
      <xdr:nvSpPr>
        <xdr:cNvPr id="689" name="テキスト ボックス 688"/>
        <xdr:cNvSpPr txBox="1"/>
      </xdr:nvSpPr>
      <xdr:spPr>
        <a:xfrm>
          <a:off x="12579427" y="17042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4,496</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90" name="正方形/長方形 68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1" name="正方形/長方形 69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2" name="正方形/長方形 69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52/93</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3" name="正方形/長方形 69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4" name="正方形/長方形 69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5" name="正方形/長方形 69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6" name="正方形/長方形 69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7" name="正方形/長方形 69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8" name="テキスト ボックス 69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9" name="直線コネクタ 69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98878</xdr:rowOff>
    </xdr:from>
    <xdr:to>
      <xdr:col>33</xdr:col>
      <xdr:colOff>314325</xdr:colOff>
      <xdr:row>39</xdr:row>
      <xdr:rowOff>98878</xdr:rowOff>
    </xdr:to>
    <xdr:cxnSp macro="">
      <xdr:nvCxnSpPr>
        <xdr:cNvPr id="700" name="直線コネクタ 699"/>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128105</xdr:rowOff>
    </xdr:from>
    <xdr:ext cx="248786" cy="259045"/>
    <xdr:sp macro="" textlink="">
      <xdr:nvSpPr>
        <xdr:cNvPr id="701" name="テキスト ボックス 700"/>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115207</xdr:rowOff>
    </xdr:from>
    <xdr:to>
      <xdr:col>33</xdr:col>
      <xdr:colOff>314325</xdr:colOff>
      <xdr:row>37</xdr:row>
      <xdr:rowOff>115207</xdr:rowOff>
    </xdr:to>
    <xdr:cxnSp macro="">
      <xdr:nvCxnSpPr>
        <xdr:cNvPr id="702" name="直線コネクタ 701"/>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144434</xdr:rowOff>
    </xdr:from>
    <xdr:ext cx="531299" cy="259045"/>
    <xdr:sp macro="" textlink="">
      <xdr:nvSpPr>
        <xdr:cNvPr id="703" name="テキスト ボックス 702"/>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35</xdr:row>
      <xdr:rowOff>131536</xdr:rowOff>
    </xdr:from>
    <xdr:to>
      <xdr:col>33</xdr:col>
      <xdr:colOff>314325</xdr:colOff>
      <xdr:row>35</xdr:row>
      <xdr:rowOff>131536</xdr:rowOff>
    </xdr:to>
    <xdr:cxnSp macro="">
      <xdr:nvCxnSpPr>
        <xdr:cNvPr id="704" name="直線コネクタ 703"/>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34</xdr:row>
      <xdr:rowOff>160763</xdr:rowOff>
    </xdr:from>
    <xdr:ext cx="531299" cy="259045"/>
    <xdr:sp macro="" textlink="">
      <xdr:nvSpPr>
        <xdr:cNvPr id="705" name="テキスト ボックス 704"/>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33</xdr:row>
      <xdr:rowOff>147864</xdr:rowOff>
    </xdr:from>
    <xdr:to>
      <xdr:col>33</xdr:col>
      <xdr:colOff>314325</xdr:colOff>
      <xdr:row>33</xdr:row>
      <xdr:rowOff>147864</xdr:rowOff>
    </xdr:to>
    <xdr:cxnSp macro="">
      <xdr:nvCxnSpPr>
        <xdr:cNvPr id="706" name="直線コネクタ 705"/>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5641</xdr:rowOff>
    </xdr:from>
    <xdr:ext cx="531299" cy="259045"/>
    <xdr:sp macro="" textlink="">
      <xdr:nvSpPr>
        <xdr:cNvPr id="707" name="テキスト ボックス 706"/>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31</xdr:row>
      <xdr:rowOff>164193</xdr:rowOff>
    </xdr:from>
    <xdr:to>
      <xdr:col>33</xdr:col>
      <xdr:colOff>314325</xdr:colOff>
      <xdr:row>31</xdr:row>
      <xdr:rowOff>164193</xdr:rowOff>
    </xdr:to>
    <xdr:cxnSp macro="">
      <xdr:nvCxnSpPr>
        <xdr:cNvPr id="708" name="直線コネクタ 707"/>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21970</xdr:rowOff>
    </xdr:from>
    <xdr:ext cx="531299" cy="259045"/>
    <xdr:sp macro="" textlink="">
      <xdr:nvSpPr>
        <xdr:cNvPr id="709" name="テキスト ボックス 708"/>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30</xdr:row>
      <xdr:rowOff>9072</xdr:rowOff>
    </xdr:from>
    <xdr:to>
      <xdr:col>33</xdr:col>
      <xdr:colOff>314325</xdr:colOff>
      <xdr:row>30</xdr:row>
      <xdr:rowOff>9072</xdr:rowOff>
    </xdr:to>
    <xdr:cxnSp macro="">
      <xdr:nvCxnSpPr>
        <xdr:cNvPr id="710" name="直線コネクタ 709"/>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38299</xdr:rowOff>
    </xdr:from>
    <xdr:ext cx="531299" cy="259045"/>
    <xdr:sp macro="" textlink="">
      <xdr:nvSpPr>
        <xdr:cNvPr id="711" name="テキスト ボックス 710"/>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12" name="直線コネクタ 71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13" name="テキスト ボックス 71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14"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113052</xdr:rowOff>
    </xdr:from>
    <xdr:to>
      <xdr:col>32</xdr:col>
      <xdr:colOff>186689</xdr:colOff>
      <xdr:row>39</xdr:row>
      <xdr:rowOff>98878</xdr:rowOff>
    </xdr:to>
    <xdr:cxnSp macro="">
      <xdr:nvCxnSpPr>
        <xdr:cNvPr id="715" name="直線コネクタ 714"/>
        <xdr:cNvCxnSpPr/>
      </xdr:nvCxnSpPr>
      <xdr:spPr>
        <a:xfrm flipV="1">
          <a:off x="22159595" y="5256552"/>
          <a:ext cx="1269" cy="1528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102705</xdr:rowOff>
    </xdr:from>
    <xdr:ext cx="249299" cy="259045"/>
    <xdr:sp macro="" textlink="">
      <xdr:nvSpPr>
        <xdr:cNvPr id="716"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98878</xdr:rowOff>
    </xdr:from>
    <xdr:to>
      <xdr:col>32</xdr:col>
      <xdr:colOff>276225</xdr:colOff>
      <xdr:row>39</xdr:row>
      <xdr:rowOff>98878</xdr:rowOff>
    </xdr:to>
    <xdr:cxnSp macro="">
      <xdr:nvCxnSpPr>
        <xdr:cNvPr id="717" name="直線コネクタ 716"/>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59729</xdr:rowOff>
    </xdr:from>
    <xdr:ext cx="534377" cy="259045"/>
    <xdr:sp macro="" textlink="">
      <xdr:nvSpPr>
        <xdr:cNvPr id="718" name="投資及び出資金最大値テキスト"/>
        <xdr:cNvSpPr txBox="1"/>
      </xdr:nvSpPr>
      <xdr:spPr>
        <a:xfrm>
          <a:off x="22212300" y="5031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46,816</a:t>
          </a:r>
          <a:endParaRPr kumimoji="1" lang="ja-JP" altLang="en-US" sz="1000" b="1">
            <a:latin typeface="ＭＳ Ｐゴシック"/>
          </a:endParaRPr>
        </a:p>
      </xdr:txBody>
    </xdr:sp>
    <xdr:clientData/>
  </xdr:oneCellAnchor>
  <xdr:twoCellAnchor>
    <xdr:from>
      <xdr:col>32</xdr:col>
      <xdr:colOff>98425</xdr:colOff>
      <xdr:row>30</xdr:row>
      <xdr:rowOff>113052</xdr:rowOff>
    </xdr:from>
    <xdr:to>
      <xdr:col>32</xdr:col>
      <xdr:colOff>276225</xdr:colOff>
      <xdr:row>30</xdr:row>
      <xdr:rowOff>113052</xdr:rowOff>
    </xdr:to>
    <xdr:cxnSp macro="">
      <xdr:nvCxnSpPr>
        <xdr:cNvPr id="719" name="直線コネクタ 718"/>
        <xdr:cNvCxnSpPr/>
      </xdr:nvCxnSpPr>
      <xdr:spPr>
        <a:xfrm>
          <a:off x="22072600" y="5256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94927</xdr:rowOff>
    </xdr:from>
    <xdr:to>
      <xdr:col>32</xdr:col>
      <xdr:colOff>187325</xdr:colOff>
      <xdr:row>39</xdr:row>
      <xdr:rowOff>98878</xdr:rowOff>
    </xdr:to>
    <xdr:cxnSp macro="">
      <xdr:nvCxnSpPr>
        <xdr:cNvPr id="720" name="直線コネクタ 719"/>
        <xdr:cNvCxnSpPr/>
      </xdr:nvCxnSpPr>
      <xdr:spPr>
        <a:xfrm flipV="1">
          <a:off x="21323300" y="6781477"/>
          <a:ext cx="838200" cy="3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2081</xdr:rowOff>
    </xdr:from>
    <xdr:ext cx="469744" cy="259045"/>
    <xdr:sp macro="" textlink="">
      <xdr:nvSpPr>
        <xdr:cNvPr id="721" name="投資及び出資金平均値テキスト"/>
        <xdr:cNvSpPr txBox="1"/>
      </xdr:nvSpPr>
      <xdr:spPr>
        <a:xfrm>
          <a:off x="22212300" y="65171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2,109</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150654</xdr:rowOff>
    </xdr:from>
    <xdr:to>
      <xdr:col>32</xdr:col>
      <xdr:colOff>238125</xdr:colOff>
      <xdr:row>39</xdr:row>
      <xdr:rowOff>80804</xdr:rowOff>
    </xdr:to>
    <xdr:sp macro="" textlink="">
      <xdr:nvSpPr>
        <xdr:cNvPr id="722" name="フローチャート : 判断 721"/>
        <xdr:cNvSpPr/>
      </xdr:nvSpPr>
      <xdr:spPr>
        <a:xfrm>
          <a:off x="22110700" y="666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97736</xdr:rowOff>
    </xdr:from>
    <xdr:to>
      <xdr:col>31</xdr:col>
      <xdr:colOff>34925</xdr:colOff>
      <xdr:row>39</xdr:row>
      <xdr:rowOff>98878</xdr:rowOff>
    </xdr:to>
    <xdr:cxnSp macro="">
      <xdr:nvCxnSpPr>
        <xdr:cNvPr id="723" name="直線コネクタ 722"/>
        <xdr:cNvCxnSpPr/>
      </xdr:nvCxnSpPr>
      <xdr:spPr>
        <a:xfrm>
          <a:off x="20434300" y="6784286"/>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157611</xdr:rowOff>
    </xdr:from>
    <xdr:to>
      <xdr:col>31</xdr:col>
      <xdr:colOff>85725</xdr:colOff>
      <xdr:row>39</xdr:row>
      <xdr:rowOff>87761</xdr:rowOff>
    </xdr:to>
    <xdr:sp macro="" textlink="">
      <xdr:nvSpPr>
        <xdr:cNvPr id="724" name="フローチャート : 判断 723"/>
        <xdr:cNvSpPr/>
      </xdr:nvSpPr>
      <xdr:spPr>
        <a:xfrm>
          <a:off x="21272500" y="6672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37</xdr:row>
      <xdr:rowOff>104288</xdr:rowOff>
    </xdr:from>
    <xdr:ext cx="469744" cy="259045"/>
    <xdr:sp macro="" textlink="">
      <xdr:nvSpPr>
        <xdr:cNvPr id="725" name="テキスト ボックス 724"/>
        <xdr:cNvSpPr txBox="1"/>
      </xdr:nvSpPr>
      <xdr:spPr>
        <a:xfrm>
          <a:off x="21088427" y="6447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1,896</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11423</xdr:rowOff>
    </xdr:from>
    <xdr:to>
      <xdr:col>29</xdr:col>
      <xdr:colOff>517525</xdr:colOff>
      <xdr:row>39</xdr:row>
      <xdr:rowOff>97736</xdr:rowOff>
    </xdr:to>
    <xdr:cxnSp macro="">
      <xdr:nvCxnSpPr>
        <xdr:cNvPr id="726" name="直線コネクタ 725"/>
        <xdr:cNvCxnSpPr/>
      </xdr:nvCxnSpPr>
      <xdr:spPr>
        <a:xfrm>
          <a:off x="19545300" y="6697973"/>
          <a:ext cx="889000" cy="86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39</xdr:row>
      <xdr:rowOff>7420</xdr:rowOff>
    </xdr:from>
    <xdr:to>
      <xdr:col>29</xdr:col>
      <xdr:colOff>568325</xdr:colOff>
      <xdr:row>39</xdr:row>
      <xdr:rowOff>109020</xdr:rowOff>
    </xdr:to>
    <xdr:sp macro="" textlink="">
      <xdr:nvSpPr>
        <xdr:cNvPr id="727" name="フローチャート : 判断 726"/>
        <xdr:cNvSpPr/>
      </xdr:nvSpPr>
      <xdr:spPr>
        <a:xfrm>
          <a:off x="20383500" y="669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37</xdr:row>
      <xdr:rowOff>125547</xdr:rowOff>
    </xdr:from>
    <xdr:ext cx="469744" cy="259045"/>
    <xdr:sp macro="" textlink="">
      <xdr:nvSpPr>
        <xdr:cNvPr id="728" name="テキスト ボックス 727"/>
        <xdr:cNvSpPr txBox="1"/>
      </xdr:nvSpPr>
      <xdr:spPr>
        <a:xfrm>
          <a:off x="20199427" y="6469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1,245</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146427</xdr:rowOff>
    </xdr:from>
    <xdr:to>
      <xdr:col>28</xdr:col>
      <xdr:colOff>314325</xdr:colOff>
      <xdr:row>39</xdr:row>
      <xdr:rowOff>11423</xdr:rowOff>
    </xdr:to>
    <xdr:cxnSp macro="">
      <xdr:nvCxnSpPr>
        <xdr:cNvPr id="729" name="直線コネクタ 728"/>
        <xdr:cNvCxnSpPr/>
      </xdr:nvCxnSpPr>
      <xdr:spPr>
        <a:xfrm>
          <a:off x="18656300" y="6661527"/>
          <a:ext cx="889000" cy="36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164502</xdr:rowOff>
    </xdr:from>
    <xdr:to>
      <xdr:col>28</xdr:col>
      <xdr:colOff>365125</xdr:colOff>
      <xdr:row>39</xdr:row>
      <xdr:rowOff>94652</xdr:rowOff>
    </xdr:to>
    <xdr:sp macro="" textlink="">
      <xdr:nvSpPr>
        <xdr:cNvPr id="730" name="フローチャート : 判断 729"/>
        <xdr:cNvSpPr/>
      </xdr:nvSpPr>
      <xdr:spPr>
        <a:xfrm>
          <a:off x="19494500" y="667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39</xdr:row>
      <xdr:rowOff>85779</xdr:rowOff>
    </xdr:from>
    <xdr:ext cx="469744" cy="259045"/>
    <xdr:sp macro="" textlink="">
      <xdr:nvSpPr>
        <xdr:cNvPr id="731" name="テキスト ボックス 730"/>
        <xdr:cNvSpPr txBox="1"/>
      </xdr:nvSpPr>
      <xdr:spPr>
        <a:xfrm>
          <a:off x="19310427" y="6772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1,685</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171163</xdr:rowOff>
    </xdr:from>
    <xdr:to>
      <xdr:col>27</xdr:col>
      <xdr:colOff>161925</xdr:colOff>
      <xdr:row>39</xdr:row>
      <xdr:rowOff>101313</xdr:rowOff>
    </xdr:to>
    <xdr:sp macro="" textlink="">
      <xdr:nvSpPr>
        <xdr:cNvPr id="732" name="フローチャート : 判断 731"/>
        <xdr:cNvSpPr/>
      </xdr:nvSpPr>
      <xdr:spPr>
        <a:xfrm>
          <a:off x="18605500" y="6686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39</xdr:row>
      <xdr:rowOff>92440</xdr:rowOff>
    </xdr:from>
    <xdr:ext cx="469744" cy="259045"/>
    <xdr:sp macro="" textlink="">
      <xdr:nvSpPr>
        <xdr:cNvPr id="733" name="テキスト ボックス 732"/>
        <xdr:cNvSpPr txBox="1"/>
      </xdr:nvSpPr>
      <xdr:spPr>
        <a:xfrm>
          <a:off x="18421427" y="6778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1,481</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34" name="テキスト ボックス 73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35" name="テキスト ボックス 73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6" name="テキスト ボックス 73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7" name="テキスト ボックス 73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8" name="テキスト ボックス 73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39</xdr:row>
      <xdr:rowOff>44127</xdr:rowOff>
    </xdr:from>
    <xdr:to>
      <xdr:col>32</xdr:col>
      <xdr:colOff>238125</xdr:colOff>
      <xdr:row>39</xdr:row>
      <xdr:rowOff>145727</xdr:rowOff>
    </xdr:to>
    <xdr:sp macro="" textlink="">
      <xdr:nvSpPr>
        <xdr:cNvPr id="739" name="円/楕円 738"/>
        <xdr:cNvSpPr/>
      </xdr:nvSpPr>
      <xdr:spPr>
        <a:xfrm>
          <a:off x="22110700" y="6730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130504</xdr:rowOff>
    </xdr:from>
    <xdr:ext cx="378565" cy="259045"/>
    <xdr:sp macro="" textlink="">
      <xdr:nvSpPr>
        <xdr:cNvPr id="740" name="投資及び出資金該当値テキスト"/>
        <xdr:cNvSpPr txBox="1"/>
      </xdr:nvSpPr>
      <xdr:spPr>
        <a:xfrm>
          <a:off x="22212300" y="66456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121</a:t>
          </a:r>
          <a:endParaRPr kumimoji="1" lang="ja-JP" altLang="en-US" sz="1000" b="1">
            <a:solidFill>
              <a:srgbClr val="FF0000"/>
            </a:solidFill>
            <a:latin typeface="ＭＳ Ｐゴシック"/>
          </a:endParaRPr>
        </a:p>
      </xdr:txBody>
    </xdr:sp>
    <xdr:clientData/>
  </xdr:oneCellAnchor>
  <xdr:twoCellAnchor>
    <xdr:from>
      <xdr:col>30</xdr:col>
      <xdr:colOff>669925</xdr:colOff>
      <xdr:row>39</xdr:row>
      <xdr:rowOff>48078</xdr:rowOff>
    </xdr:from>
    <xdr:to>
      <xdr:col>31</xdr:col>
      <xdr:colOff>85725</xdr:colOff>
      <xdr:row>39</xdr:row>
      <xdr:rowOff>149678</xdr:rowOff>
    </xdr:to>
    <xdr:sp macro="" textlink="">
      <xdr:nvSpPr>
        <xdr:cNvPr id="741" name="円/楕円 740"/>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140805</xdr:rowOff>
    </xdr:from>
    <xdr:ext cx="249299" cy="259045"/>
    <xdr:sp macro="" textlink="">
      <xdr:nvSpPr>
        <xdr:cNvPr id="742" name="テキスト ボックス 741"/>
        <xdr:cNvSpPr txBox="1"/>
      </xdr:nvSpPr>
      <xdr:spPr>
        <a:xfrm>
          <a:off x="21198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39</xdr:row>
      <xdr:rowOff>46936</xdr:rowOff>
    </xdr:from>
    <xdr:to>
      <xdr:col>29</xdr:col>
      <xdr:colOff>568325</xdr:colOff>
      <xdr:row>39</xdr:row>
      <xdr:rowOff>148536</xdr:rowOff>
    </xdr:to>
    <xdr:sp macro="" textlink="">
      <xdr:nvSpPr>
        <xdr:cNvPr id="743" name="円/楕円 742"/>
        <xdr:cNvSpPr/>
      </xdr:nvSpPr>
      <xdr:spPr>
        <a:xfrm>
          <a:off x="20383500" y="6733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39</xdr:row>
      <xdr:rowOff>139663</xdr:rowOff>
    </xdr:from>
    <xdr:ext cx="313932" cy="259045"/>
    <xdr:sp macro="" textlink="">
      <xdr:nvSpPr>
        <xdr:cNvPr id="744" name="テキスト ボックス 743"/>
        <xdr:cNvSpPr txBox="1"/>
      </xdr:nvSpPr>
      <xdr:spPr>
        <a:xfrm>
          <a:off x="20277333" y="68262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132073</xdr:rowOff>
    </xdr:from>
    <xdr:to>
      <xdr:col>28</xdr:col>
      <xdr:colOff>365125</xdr:colOff>
      <xdr:row>39</xdr:row>
      <xdr:rowOff>62223</xdr:rowOff>
    </xdr:to>
    <xdr:sp macro="" textlink="">
      <xdr:nvSpPr>
        <xdr:cNvPr id="745" name="円/楕円 744"/>
        <xdr:cNvSpPr/>
      </xdr:nvSpPr>
      <xdr:spPr>
        <a:xfrm>
          <a:off x="19494500" y="664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37</xdr:row>
      <xdr:rowOff>78750</xdr:rowOff>
    </xdr:from>
    <xdr:ext cx="469744" cy="259045"/>
    <xdr:sp macro="" textlink="">
      <xdr:nvSpPr>
        <xdr:cNvPr id="746" name="テキスト ボックス 745"/>
        <xdr:cNvSpPr txBox="1"/>
      </xdr:nvSpPr>
      <xdr:spPr>
        <a:xfrm>
          <a:off x="19310427" y="6422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2,678</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95627</xdr:rowOff>
    </xdr:from>
    <xdr:to>
      <xdr:col>27</xdr:col>
      <xdr:colOff>161925</xdr:colOff>
      <xdr:row>39</xdr:row>
      <xdr:rowOff>25777</xdr:rowOff>
    </xdr:to>
    <xdr:sp macro="" textlink="">
      <xdr:nvSpPr>
        <xdr:cNvPr id="747" name="円/楕円 746"/>
        <xdr:cNvSpPr/>
      </xdr:nvSpPr>
      <xdr:spPr>
        <a:xfrm>
          <a:off x="18605500" y="661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37</xdr:row>
      <xdr:rowOff>42304</xdr:rowOff>
    </xdr:from>
    <xdr:ext cx="469744" cy="259045"/>
    <xdr:sp macro="" textlink="">
      <xdr:nvSpPr>
        <xdr:cNvPr id="748" name="テキスト ボックス 747"/>
        <xdr:cNvSpPr txBox="1"/>
      </xdr:nvSpPr>
      <xdr:spPr>
        <a:xfrm>
          <a:off x="18421427" y="6385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3,794</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9" name="正方形/長方形 74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50" name="正方形/長方形 74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51" name="正方形/長方形 75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9/93</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52" name="正方形/長方形 75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53" name="正方形/長方形 75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54" name="正方形/長方形 75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55" name="正方形/長方形 75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6" name="正方形/長方形 75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7" name="テキスト ボックス 75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8" name="直線コネクタ 75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98878</xdr:rowOff>
    </xdr:from>
    <xdr:to>
      <xdr:col>33</xdr:col>
      <xdr:colOff>314325</xdr:colOff>
      <xdr:row>59</xdr:row>
      <xdr:rowOff>98878</xdr:rowOff>
    </xdr:to>
    <xdr:cxnSp macro="">
      <xdr:nvCxnSpPr>
        <xdr:cNvPr id="759" name="直線コネクタ 758"/>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128105</xdr:rowOff>
    </xdr:from>
    <xdr:ext cx="248786" cy="259045"/>
    <xdr:sp macro="" textlink="">
      <xdr:nvSpPr>
        <xdr:cNvPr id="760" name="テキスト ボックス 759"/>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115207</xdr:rowOff>
    </xdr:from>
    <xdr:to>
      <xdr:col>33</xdr:col>
      <xdr:colOff>314325</xdr:colOff>
      <xdr:row>57</xdr:row>
      <xdr:rowOff>115207</xdr:rowOff>
    </xdr:to>
    <xdr:cxnSp macro="">
      <xdr:nvCxnSpPr>
        <xdr:cNvPr id="761" name="直線コネクタ 760"/>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144434</xdr:rowOff>
    </xdr:from>
    <xdr:ext cx="531299" cy="259045"/>
    <xdr:sp macro="" textlink="">
      <xdr:nvSpPr>
        <xdr:cNvPr id="762" name="テキスト ボックス 761"/>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55</xdr:row>
      <xdr:rowOff>131535</xdr:rowOff>
    </xdr:from>
    <xdr:to>
      <xdr:col>33</xdr:col>
      <xdr:colOff>314325</xdr:colOff>
      <xdr:row>55</xdr:row>
      <xdr:rowOff>131535</xdr:rowOff>
    </xdr:to>
    <xdr:cxnSp macro="">
      <xdr:nvCxnSpPr>
        <xdr:cNvPr id="763" name="直線コネクタ 762"/>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54</xdr:row>
      <xdr:rowOff>160762</xdr:rowOff>
    </xdr:from>
    <xdr:ext cx="531299" cy="259045"/>
    <xdr:sp macro="" textlink="">
      <xdr:nvSpPr>
        <xdr:cNvPr id="764" name="テキスト ボックス 763"/>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147865</xdr:rowOff>
    </xdr:from>
    <xdr:to>
      <xdr:col>33</xdr:col>
      <xdr:colOff>314325</xdr:colOff>
      <xdr:row>53</xdr:row>
      <xdr:rowOff>147865</xdr:rowOff>
    </xdr:to>
    <xdr:cxnSp macro="">
      <xdr:nvCxnSpPr>
        <xdr:cNvPr id="765" name="直線コネクタ 764"/>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5642</xdr:rowOff>
    </xdr:from>
    <xdr:ext cx="531299" cy="259045"/>
    <xdr:sp macro="" textlink="">
      <xdr:nvSpPr>
        <xdr:cNvPr id="766" name="テキスト ボックス 765"/>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51</xdr:row>
      <xdr:rowOff>164193</xdr:rowOff>
    </xdr:from>
    <xdr:to>
      <xdr:col>33</xdr:col>
      <xdr:colOff>314325</xdr:colOff>
      <xdr:row>51</xdr:row>
      <xdr:rowOff>164193</xdr:rowOff>
    </xdr:to>
    <xdr:cxnSp macro="">
      <xdr:nvCxnSpPr>
        <xdr:cNvPr id="767" name="直線コネクタ 766"/>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21970</xdr:rowOff>
    </xdr:from>
    <xdr:ext cx="531299" cy="259045"/>
    <xdr:sp macro="" textlink="">
      <xdr:nvSpPr>
        <xdr:cNvPr id="768" name="テキスト ボックス 767"/>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50</xdr:row>
      <xdr:rowOff>9072</xdr:rowOff>
    </xdr:from>
    <xdr:to>
      <xdr:col>33</xdr:col>
      <xdr:colOff>314325</xdr:colOff>
      <xdr:row>50</xdr:row>
      <xdr:rowOff>9072</xdr:rowOff>
    </xdr:to>
    <xdr:cxnSp macro="">
      <xdr:nvCxnSpPr>
        <xdr:cNvPr id="769" name="直線コネクタ 768"/>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38299</xdr:rowOff>
    </xdr:from>
    <xdr:ext cx="531299" cy="259045"/>
    <xdr:sp macro="" textlink="">
      <xdr:nvSpPr>
        <xdr:cNvPr id="770" name="テキスト ボックス 769"/>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1" name="直線コネクタ 77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72" name="テキスト ボックス 771"/>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3"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89016</xdr:rowOff>
    </xdr:from>
    <xdr:to>
      <xdr:col>32</xdr:col>
      <xdr:colOff>186689</xdr:colOff>
      <xdr:row>59</xdr:row>
      <xdr:rowOff>98878</xdr:rowOff>
    </xdr:to>
    <xdr:cxnSp macro="">
      <xdr:nvCxnSpPr>
        <xdr:cNvPr id="774" name="直線コネクタ 773"/>
        <xdr:cNvCxnSpPr/>
      </xdr:nvCxnSpPr>
      <xdr:spPr>
        <a:xfrm flipV="1">
          <a:off x="22159595" y="8661516"/>
          <a:ext cx="1269" cy="1552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102705</xdr:rowOff>
    </xdr:from>
    <xdr:ext cx="249299" cy="259045"/>
    <xdr:sp macro="" textlink="">
      <xdr:nvSpPr>
        <xdr:cNvPr id="775"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98878</xdr:rowOff>
    </xdr:from>
    <xdr:to>
      <xdr:col>32</xdr:col>
      <xdr:colOff>276225</xdr:colOff>
      <xdr:row>59</xdr:row>
      <xdr:rowOff>98878</xdr:rowOff>
    </xdr:to>
    <xdr:cxnSp macro="">
      <xdr:nvCxnSpPr>
        <xdr:cNvPr id="776" name="直線コネクタ 775"/>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35693</xdr:rowOff>
    </xdr:from>
    <xdr:ext cx="534377" cy="259045"/>
    <xdr:sp macro="" textlink="">
      <xdr:nvSpPr>
        <xdr:cNvPr id="777" name="貸付金最大値テキスト"/>
        <xdr:cNvSpPr txBox="1"/>
      </xdr:nvSpPr>
      <xdr:spPr>
        <a:xfrm>
          <a:off x="22212300" y="843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47,552</a:t>
          </a:r>
          <a:endParaRPr kumimoji="1" lang="ja-JP" altLang="en-US" sz="1000" b="1">
            <a:latin typeface="ＭＳ Ｐゴシック"/>
          </a:endParaRPr>
        </a:p>
      </xdr:txBody>
    </xdr:sp>
    <xdr:clientData/>
  </xdr:oneCellAnchor>
  <xdr:twoCellAnchor>
    <xdr:from>
      <xdr:col>32</xdr:col>
      <xdr:colOff>98425</xdr:colOff>
      <xdr:row>50</xdr:row>
      <xdr:rowOff>89016</xdr:rowOff>
    </xdr:from>
    <xdr:to>
      <xdr:col>32</xdr:col>
      <xdr:colOff>276225</xdr:colOff>
      <xdr:row>50</xdr:row>
      <xdr:rowOff>89016</xdr:rowOff>
    </xdr:to>
    <xdr:cxnSp macro="">
      <xdr:nvCxnSpPr>
        <xdr:cNvPr id="778" name="直線コネクタ 777"/>
        <xdr:cNvCxnSpPr/>
      </xdr:nvCxnSpPr>
      <xdr:spPr>
        <a:xfrm>
          <a:off x="22072600" y="8661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56</xdr:row>
      <xdr:rowOff>75529</xdr:rowOff>
    </xdr:from>
    <xdr:to>
      <xdr:col>32</xdr:col>
      <xdr:colOff>187325</xdr:colOff>
      <xdr:row>56</xdr:row>
      <xdr:rowOff>75790</xdr:rowOff>
    </xdr:to>
    <xdr:cxnSp macro="">
      <xdr:nvCxnSpPr>
        <xdr:cNvPr id="779" name="直線コネクタ 778"/>
        <xdr:cNvCxnSpPr/>
      </xdr:nvCxnSpPr>
      <xdr:spPr>
        <a:xfrm>
          <a:off x="21323300" y="9676729"/>
          <a:ext cx="838200" cy="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163306</xdr:rowOff>
    </xdr:from>
    <xdr:ext cx="469744" cy="259045"/>
    <xdr:sp macro="" textlink="">
      <xdr:nvSpPr>
        <xdr:cNvPr id="780" name="貸付金平均値テキスト"/>
        <xdr:cNvSpPr txBox="1"/>
      </xdr:nvSpPr>
      <xdr:spPr>
        <a:xfrm>
          <a:off x="22212300" y="99359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6,311</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13429</xdr:rowOff>
    </xdr:from>
    <xdr:to>
      <xdr:col>32</xdr:col>
      <xdr:colOff>238125</xdr:colOff>
      <xdr:row>58</xdr:row>
      <xdr:rowOff>115029</xdr:rowOff>
    </xdr:to>
    <xdr:sp macro="" textlink="">
      <xdr:nvSpPr>
        <xdr:cNvPr id="781" name="フローチャート : 判断 780"/>
        <xdr:cNvSpPr/>
      </xdr:nvSpPr>
      <xdr:spPr>
        <a:xfrm>
          <a:off x="22110700" y="995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56</xdr:row>
      <xdr:rowOff>65764</xdr:rowOff>
    </xdr:from>
    <xdr:to>
      <xdr:col>31</xdr:col>
      <xdr:colOff>34925</xdr:colOff>
      <xdr:row>56</xdr:row>
      <xdr:rowOff>75529</xdr:rowOff>
    </xdr:to>
    <xdr:cxnSp macro="">
      <xdr:nvCxnSpPr>
        <xdr:cNvPr id="782" name="直線コネクタ 781"/>
        <xdr:cNvCxnSpPr/>
      </xdr:nvCxnSpPr>
      <xdr:spPr>
        <a:xfrm>
          <a:off x="20434300" y="9666964"/>
          <a:ext cx="889000" cy="9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4612</xdr:rowOff>
    </xdr:from>
    <xdr:to>
      <xdr:col>31</xdr:col>
      <xdr:colOff>85725</xdr:colOff>
      <xdr:row>58</xdr:row>
      <xdr:rowOff>106212</xdr:rowOff>
    </xdr:to>
    <xdr:sp macro="" textlink="">
      <xdr:nvSpPr>
        <xdr:cNvPr id="783" name="フローチャート : 判断 782"/>
        <xdr:cNvSpPr/>
      </xdr:nvSpPr>
      <xdr:spPr>
        <a:xfrm>
          <a:off x="21272500" y="9948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58</xdr:row>
      <xdr:rowOff>97339</xdr:rowOff>
    </xdr:from>
    <xdr:ext cx="469744" cy="259045"/>
    <xdr:sp macro="" textlink="">
      <xdr:nvSpPr>
        <xdr:cNvPr id="784" name="テキスト ボックス 783"/>
        <xdr:cNvSpPr txBox="1"/>
      </xdr:nvSpPr>
      <xdr:spPr>
        <a:xfrm>
          <a:off x="21088427" y="1004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6,581</a:t>
          </a:r>
          <a:endParaRPr kumimoji="1" lang="ja-JP" altLang="en-US" sz="1000" b="1">
            <a:solidFill>
              <a:srgbClr val="000080"/>
            </a:solidFill>
            <a:latin typeface="ＭＳ Ｐゴシック"/>
          </a:endParaRPr>
        </a:p>
      </xdr:txBody>
    </xdr:sp>
    <xdr:clientData/>
  </xdr:oneCellAnchor>
  <xdr:twoCellAnchor>
    <xdr:from>
      <xdr:col>28</xdr:col>
      <xdr:colOff>314325</xdr:colOff>
      <xdr:row>56</xdr:row>
      <xdr:rowOff>50088</xdr:rowOff>
    </xdr:from>
    <xdr:to>
      <xdr:col>29</xdr:col>
      <xdr:colOff>517525</xdr:colOff>
      <xdr:row>56</xdr:row>
      <xdr:rowOff>65764</xdr:rowOff>
    </xdr:to>
    <xdr:cxnSp macro="">
      <xdr:nvCxnSpPr>
        <xdr:cNvPr id="785" name="直線コネクタ 784"/>
        <xdr:cNvCxnSpPr/>
      </xdr:nvCxnSpPr>
      <xdr:spPr>
        <a:xfrm>
          <a:off x="19545300" y="9651288"/>
          <a:ext cx="889000" cy="15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69992</xdr:rowOff>
    </xdr:from>
    <xdr:to>
      <xdr:col>29</xdr:col>
      <xdr:colOff>568325</xdr:colOff>
      <xdr:row>59</xdr:row>
      <xdr:rowOff>142</xdr:rowOff>
    </xdr:to>
    <xdr:sp macro="" textlink="">
      <xdr:nvSpPr>
        <xdr:cNvPr id="786" name="フローチャート : 判断 785"/>
        <xdr:cNvSpPr/>
      </xdr:nvSpPr>
      <xdr:spPr>
        <a:xfrm>
          <a:off x="20383500" y="10014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162719</xdr:rowOff>
    </xdr:from>
    <xdr:ext cx="469744" cy="259045"/>
    <xdr:sp macro="" textlink="">
      <xdr:nvSpPr>
        <xdr:cNvPr id="787" name="テキスト ボックス 786"/>
        <xdr:cNvSpPr txBox="1"/>
      </xdr:nvSpPr>
      <xdr:spPr>
        <a:xfrm>
          <a:off x="20199427" y="1010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4,579</a:t>
          </a:r>
          <a:endParaRPr kumimoji="1" lang="ja-JP" altLang="en-US" sz="1000" b="1">
            <a:solidFill>
              <a:srgbClr val="000080"/>
            </a:solidFill>
            <a:latin typeface="ＭＳ Ｐゴシック"/>
          </a:endParaRPr>
        </a:p>
      </xdr:txBody>
    </xdr:sp>
    <xdr:clientData/>
  </xdr:oneCellAnchor>
  <xdr:twoCellAnchor>
    <xdr:from>
      <xdr:col>27</xdr:col>
      <xdr:colOff>111125</xdr:colOff>
      <xdr:row>56</xdr:row>
      <xdr:rowOff>50088</xdr:rowOff>
    </xdr:from>
    <xdr:to>
      <xdr:col>28</xdr:col>
      <xdr:colOff>314325</xdr:colOff>
      <xdr:row>56</xdr:row>
      <xdr:rowOff>157400</xdr:rowOff>
    </xdr:to>
    <xdr:cxnSp macro="">
      <xdr:nvCxnSpPr>
        <xdr:cNvPr id="788" name="直線コネクタ 787"/>
        <xdr:cNvCxnSpPr/>
      </xdr:nvCxnSpPr>
      <xdr:spPr>
        <a:xfrm flipV="1">
          <a:off x="18656300" y="9651288"/>
          <a:ext cx="889000" cy="107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9380</xdr:rowOff>
    </xdr:from>
    <xdr:to>
      <xdr:col>28</xdr:col>
      <xdr:colOff>365125</xdr:colOff>
      <xdr:row>58</xdr:row>
      <xdr:rowOff>110980</xdr:rowOff>
    </xdr:to>
    <xdr:sp macro="" textlink="">
      <xdr:nvSpPr>
        <xdr:cNvPr id="789" name="フローチャート : 判断 788"/>
        <xdr:cNvSpPr/>
      </xdr:nvSpPr>
      <xdr:spPr>
        <a:xfrm>
          <a:off x="19494500" y="9953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58</xdr:row>
      <xdr:rowOff>102107</xdr:rowOff>
    </xdr:from>
    <xdr:ext cx="469744" cy="259045"/>
    <xdr:sp macro="" textlink="">
      <xdr:nvSpPr>
        <xdr:cNvPr id="790" name="テキスト ボックス 789"/>
        <xdr:cNvSpPr txBox="1"/>
      </xdr:nvSpPr>
      <xdr:spPr>
        <a:xfrm>
          <a:off x="19310427" y="100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6,435</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13723</xdr:rowOff>
    </xdr:from>
    <xdr:to>
      <xdr:col>27</xdr:col>
      <xdr:colOff>161925</xdr:colOff>
      <xdr:row>58</xdr:row>
      <xdr:rowOff>115323</xdr:rowOff>
    </xdr:to>
    <xdr:sp macro="" textlink="">
      <xdr:nvSpPr>
        <xdr:cNvPr id="791" name="フローチャート : 判断 790"/>
        <xdr:cNvSpPr/>
      </xdr:nvSpPr>
      <xdr:spPr>
        <a:xfrm>
          <a:off x="18605500" y="99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58</xdr:row>
      <xdr:rowOff>106450</xdr:rowOff>
    </xdr:from>
    <xdr:ext cx="469744" cy="259045"/>
    <xdr:sp macro="" textlink="">
      <xdr:nvSpPr>
        <xdr:cNvPr id="792" name="テキスト ボックス 791"/>
        <xdr:cNvSpPr txBox="1"/>
      </xdr:nvSpPr>
      <xdr:spPr>
        <a:xfrm>
          <a:off x="18421427" y="10050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6,302</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3" name="テキスト ボックス 79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4" name="テキスト ボックス 79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95" name="テキスト ボックス 79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96" name="テキスト ボックス 79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97" name="テキスト ボックス 79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56</xdr:row>
      <xdr:rowOff>24990</xdr:rowOff>
    </xdr:from>
    <xdr:to>
      <xdr:col>32</xdr:col>
      <xdr:colOff>238125</xdr:colOff>
      <xdr:row>56</xdr:row>
      <xdr:rowOff>126590</xdr:rowOff>
    </xdr:to>
    <xdr:sp macro="" textlink="">
      <xdr:nvSpPr>
        <xdr:cNvPr id="798" name="円/楕円 797"/>
        <xdr:cNvSpPr/>
      </xdr:nvSpPr>
      <xdr:spPr>
        <a:xfrm>
          <a:off x="22110700" y="962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55</xdr:row>
      <xdr:rowOff>47867</xdr:rowOff>
    </xdr:from>
    <xdr:ext cx="534377" cy="259045"/>
    <xdr:sp macro="" textlink="">
      <xdr:nvSpPr>
        <xdr:cNvPr id="799" name="貸付金該当値テキスト"/>
        <xdr:cNvSpPr txBox="1"/>
      </xdr:nvSpPr>
      <xdr:spPr>
        <a:xfrm>
          <a:off x="22212300" y="947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16,457</a:t>
          </a:r>
          <a:endParaRPr kumimoji="1" lang="ja-JP" altLang="en-US" sz="1000" b="1">
            <a:solidFill>
              <a:srgbClr val="FF0000"/>
            </a:solidFill>
            <a:latin typeface="ＭＳ Ｐゴシック"/>
          </a:endParaRPr>
        </a:p>
      </xdr:txBody>
    </xdr:sp>
    <xdr:clientData/>
  </xdr:oneCellAnchor>
  <xdr:twoCellAnchor>
    <xdr:from>
      <xdr:col>30</xdr:col>
      <xdr:colOff>669925</xdr:colOff>
      <xdr:row>56</xdr:row>
      <xdr:rowOff>24729</xdr:rowOff>
    </xdr:from>
    <xdr:to>
      <xdr:col>31</xdr:col>
      <xdr:colOff>85725</xdr:colOff>
      <xdr:row>56</xdr:row>
      <xdr:rowOff>126329</xdr:rowOff>
    </xdr:to>
    <xdr:sp macro="" textlink="">
      <xdr:nvSpPr>
        <xdr:cNvPr id="800" name="円/楕円 799"/>
        <xdr:cNvSpPr/>
      </xdr:nvSpPr>
      <xdr:spPr>
        <a:xfrm>
          <a:off x="21272500" y="9625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54</xdr:row>
      <xdr:rowOff>142856</xdr:rowOff>
    </xdr:from>
    <xdr:ext cx="534377" cy="259045"/>
    <xdr:sp macro="" textlink="">
      <xdr:nvSpPr>
        <xdr:cNvPr id="801" name="テキスト ボックス 800"/>
        <xdr:cNvSpPr txBox="1"/>
      </xdr:nvSpPr>
      <xdr:spPr>
        <a:xfrm>
          <a:off x="21056111" y="9401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16,465</a:t>
          </a:r>
          <a:endParaRPr kumimoji="1" lang="ja-JP" altLang="en-US" sz="1000" b="1">
            <a:solidFill>
              <a:srgbClr val="FF0000"/>
            </a:solidFill>
            <a:latin typeface="ＭＳ Ｐゴシック"/>
          </a:endParaRPr>
        </a:p>
      </xdr:txBody>
    </xdr:sp>
    <xdr:clientData/>
  </xdr:oneCellAnchor>
  <xdr:twoCellAnchor>
    <xdr:from>
      <xdr:col>29</xdr:col>
      <xdr:colOff>466725</xdr:colOff>
      <xdr:row>56</xdr:row>
      <xdr:rowOff>14964</xdr:rowOff>
    </xdr:from>
    <xdr:to>
      <xdr:col>29</xdr:col>
      <xdr:colOff>568325</xdr:colOff>
      <xdr:row>56</xdr:row>
      <xdr:rowOff>116564</xdr:rowOff>
    </xdr:to>
    <xdr:sp macro="" textlink="">
      <xdr:nvSpPr>
        <xdr:cNvPr id="802" name="円/楕円 801"/>
        <xdr:cNvSpPr/>
      </xdr:nvSpPr>
      <xdr:spPr>
        <a:xfrm>
          <a:off x="20383500" y="961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54</xdr:row>
      <xdr:rowOff>133091</xdr:rowOff>
    </xdr:from>
    <xdr:ext cx="534377" cy="259045"/>
    <xdr:sp macro="" textlink="">
      <xdr:nvSpPr>
        <xdr:cNvPr id="803" name="テキスト ボックス 802"/>
        <xdr:cNvSpPr txBox="1"/>
      </xdr:nvSpPr>
      <xdr:spPr>
        <a:xfrm>
          <a:off x="20167111" y="9391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16,764</a:t>
          </a:r>
          <a:endParaRPr kumimoji="1" lang="ja-JP" altLang="en-US" sz="1000" b="1">
            <a:solidFill>
              <a:srgbClr val="FF0000"/>
            </a:solidFill>
            <a:latin typeface="ＭＳ Ｐゴシック"/>
          </a:endParaRPr>
        </a:p>
      </xdr:txBody>
    </xdr:sp>
    <xdr:clientData/>
  </xdr:oneCellAnchor>
  <xdr:twoCellAnchor>
    <xdr:from>
      <xdr:col>28</xdr:col>
      <xdr:colOff>263525</xdr:colOff>
      <xdr:row>55</xdr:row>
      <xdr:rowOff>170738</xdr:rowOff>
    </xdr:from>
    <xdr:to>
      <xdr:col>28</xdr:col>
      <xdr:colOff>365125</xdr:colOff>
      <xdr:row>56</xdr:row>
      <xdr:rowOff>100888</xdr:rowOff>
    </xdr:to>
    <xdr:sp macro="" textlink="">
      <xdr:nvSpPr>
        <xdr:cNvPr id="804" name="円/楕円 803"/>
        <xdr:cNvSpPr/>
      </xdr:nvSpPr>
      <xdr:spPr>
        <a:xfrm>
          <a:off x="19494500" y="960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54</xdr:row>
      <xdr:rowOff>117415</xdr:rowOff>
    </xdr:from>
    <xdr:ext cx="534377" cy="259045"/>
    <xdr:sp macro="" textlink="">
      <xdr:nvSpPr>
        <xdr:cNvPr id="805" name="テキスト ボックス 804"/>
        <xdr:cNvSpPr txBox="1"/>
      </xdr:nvSpPr>
      <xdr:spPr>
        <a:xfrm>
          <a:off x="19278111" y="9375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17,244</a:t>
          </a:r>
          <a:endParaRPr kumimoji="1" lang="ja-JP" altLang="en-US" sz="1000" b="1">
            <a:solidFill>
              <a:srgbClr val="FF0000"/>
            </a:solidFill>
            <a:latin typeface="ＭＳ Ｐゴシック"/>
          </a:endParaRPr>
        </a:p>
      </xdr:txBody>
    </xdr:sp>
    <xdr:clientData/>
  </xdr:oneCellAnchor>
  <xdr:twoCellAnchor>
    <xdr:from>
      <xdr:col>27</xdr:col>
      <xdr:colOff>60325</xdr:colOff>
      <xdr:row>56</xdr:row>
      <xdr:rowOff>106600</xdr:rowOff>
    </xdr:from>
    <xdr:to>
      <xdr:col>27</xdr:col>
      <xdr:colOff>161925</xdr:colOff>
      <xdr:row>57</xdr:row>
      <xdr:rowOff>36750</xdr:rowOff>
    </xdr:to>
    <xdr:sp macro="" textlink="">
      <xdr:nvSpPr>
        <xdr:cNvPr id="806" name="円/楕円 805"/>
        <xdr:cNvSpPr/>
      </xdr:nvSpPr>
      <xdr:spPr>
        <a:xfrm>
          <a:off x="18605500" y="970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55</xdr:row>
      <xdr:rowOff>53277</xdr:rowOff>
    </xdr:from>
    <xdr:ext cx="534377" cy="259045"/>
    <xdr:sp macro="" textlink="">
      <xdr:nvSpPr>
        <xdr:cNvPr id="807" name="テキスト ボックス 806"/>
        <xdr:cNvSpPr txBox="1"/>
      </xdr:nvSpPr>
      <xdr:spPr>
        <a:xfrm>
          <a:off x="18389111" y="9483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13,958</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08" name="正方形/長方形 80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9" name="正方形/長方形 808"/>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10" name="正方形/長方形 809"/>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26/93</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11" name="正方形/長方形 810"/>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12" name="正方形/長方形 811"/>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13" name="正方形/長方形 812"/>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14" name="正方形/長方形 813"/>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15" name="正方形/長方形 814"/>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16" name="テキスト ボックス 815"/>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17" name="直線コネクタ 816"/>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18" name="テキスト ボックス 817"/>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19" name="直線コネクタ 818"/>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20" name="テキスト ボックス 819"/>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21" name="直線コネクタ 820"/>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22" name="テキスト ボックス 821"/>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23" name="直線コネクタ 822"/>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24" name="テキスト ボックス 823"/>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25" name="直線コネクタ 824"/>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71</xdr:row>
      <xdr:rowOff>130827</xdr:rowOff>
    </xdr:from>
    <xdr:ext cx="531299" cy="259045"/>
    <xdr:sp macro="" textlink="">
      <xdr:nvSpPr>
        <xdr:cNvPr id="826" name="テキスト ボックス 825"/>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27" name="直線コネクタ 826"/>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28" name="テキスト ボックス 827"/>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9" name="直線コネクタ 82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30" name="テキスト ボックス 82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3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146329</xdr:rowOff>
    </xdr:from>
    <xdr:to>
      <xdr:col>32</xdr:col>
      <xdr:colOff>186689</xdr:colOff>
      <xdr:row>79</xdr:row>
      <xdr:rowOff>64281</xdr:rowOff>
    </xdr:to>
    <xdr:cxnSp macro="">
      <xdr:nvCxnSpPr>
        <xdr:cNvPr id="832" name="直線コネクタ 831"/>
        <xdr:cNvCxnSpPr/>
      </xdr:nvCxnSpPr>
      <xdr:spPr>
        <a:xfrm flipV="1">
          <a:off x="22159595" y="12147829"/>
          <a:ext cx="1269" cy="146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68108</xdr:rowOff>
    </xdr:from>
    <xdr:ext cx="534377" cy="259045"/>
    <xdr:sp macro="" textlink="">
      <xdr:nvSpPr>
        <xdr:cNvPr id="833" name="繰出金最小値テキスト"/>
        <xdr:cNvSpPr txBox="1"/>
      </xdr:nvSpPr>
      <xdr:spPr>
        <a:xfrm>
          <a:off x="22212300" y="13612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18,959</a:t>
          </a:r>
          <a:endParaRPr kumimoji="1" lang="ja-JP" altLang="en-US" sz="1000" b="1">
            <a:latin typeface="ＭＳ Ｐゴシック"/>
          </a:endParaRPr>
        </a:p>
      </xdr:txBody>
    </xdr:sp>
    <xdr:clientData/>
  </xdr:oneCellAnchor>
  <xdr:twoCellAnchor>
    <xdr:from>
      <xdr:col>32</xdr:col>
      <xdr:colOff>98425</xdr:colOff>
      <xdr:row>79</xdr:row>
      <xdr:rowOff>64281</xdr:rowOff>
    </xdr:from>
    <xdr:to>
      <xdr:col>32</xdr:col>
      <xdr:colOff>276225</xdr:colOff>
      <xdr:row>79</xdr:row>
      <xdr:rowOff>64281</xdr:rowOff>
    </xdr:to>
    <xdr:cxnSp macro="">
      <xdr:nvCxnSpPr>
        <xdr:cNvPr id="834" name="直線コネクタ 833"/>
        <xdr:cNvCxnSpPr/>
      </xdr:nvCxnSpPr>
      <xdr:spPr>
        <a:xfrm>
          <a:off x="22072600" y="13608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93006</xdr:rowOff>
    </xdr:from>
    <xdr:ext cx="534377" cy="259045"/>
    <xdr:sp macro="" textlink="">
      <xdr:nvSpPr>
        <xdr:cNvPr id="835" name="繰出金最大値テキスト"/>
        <xdr:cNvSpPr txBox="1"/>
      </xdr:nvSpPr>
      <xdr:spPr>
        <a:xfrm>
          <a:off x="22212300" y="11923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95,652</a:t>
          </a:r>
          <a:endParaRPr kumimoji="1" lang="ja-JP" altLang="en-US" sz="1000" b="1">
            <a:latin typeface="ＭＳ Ｐゴシック"/>
          </a:endParaRPr>
        </a:p>
      </xdr:txBody>
    </xdr:sp>
    <xdr:clientData/>
  </xdr:oneCellAnchor>
  <xdr:twoCellAnchor>
    <xdr:from>
      <xdr:col>32</xdr:col>
      <xdr:colOff>98425</xdr:colOff>
      <xdr:row>70</xdr:row>
      <xdr:rowOff>146329</xdr:rowOff>
    </xdr:from>
    <xdr:to>
      <xdr:col>32</xdr:col>
      <xdr:colOff>276225</xdr:colOff>
      <xdr:row>70</xdr:row>
      <xdr:rowOff>146329</xdr:rowOff>
    </xdr:to>
    <xdr:cxnSp macro="">
      <xdr:nvCxnSpPr>
        <xdr:cNvPr id="836" name="直線コネクタ 835"/>
        <xdr:cNvCxnSpPr/>
      </xdr:nvCxnSpPr>
      <xdr:spPr>
        <a:xfrm>
          <a:off x="22072600" y="12147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75</xdr:row>
      <xdr:rowOff>157226</xdr:rowOff>
    </xdr:from>
    <xdr:to>
      <xdr:col>32</xdr:col>
      <xdr:colOff>187325</xdr:colOff>
      <xdr:row>76</xdr:row>
      <xdr:rowOff>28142</xdr:rowOff>
    </xdr:to>
    <xdr:cxnSp macro="">
      <xdr:nvCxnSpPr>
        <xdr:cNvPr id="837" name="直線コネクタ 836"/>
        <xdr:cNvCxnSpPr/>
      </xdr:nvCxnSpPr>
      <xdr:spPr>
        <a:xfrm flipV="1">
          <a:off x="21323300" y="13015976"/>
          <a:ext cx="838200" cy="42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76</xdr:row>
      <xdr:rowOff>49744</xdr:rowOff>
    </xdr:from>
    <xdr:ext cx="534377" cy="259045"/>
    <xdr:sp macro="" textlink="">
      <xdr:nvSpPr>
        <xdr:cNvPr id="838" name="繰出金平均値テキスト"/>
        <xdr:cNvSpPr txBox="1"/>
      </xdr:nvSpPr>
      <xdr:spPr>
        <a:xfrm>
          <a:off x="22212300" y="130799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42,923</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71317</xdr:rowOff>
    </xdr:from>
    <xdr:to>
      <xdr:col>32</xdr:col>
      <xdr:colOff>238125</xdr:colOff>
      <xdr:row>77</xdr:row>
      <xdr:rowOff>1467</xdr:rowOff>
    </xdr:to>
    <xdr:sp macro="" textlink="">
      <xdr:nvSpPr>
        <xdr:cNvPr id="839" name="フローチャート : 判断 838"/>
        <xdr:cNvSpPr/>
      </xdr:nvSpPr>
      <xdr:spPr>
        <a:xfrm>
          <a:off x="22110700" y="13101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75</xdr:row>
      <xdr:rowOff>131356</xdr:rowOff>
    </xdr:from>
    <xdr:to>
      <xdr:col>31</xdr:col>
      <xdr:colOff>34925</xdr:colOff>
      <xdr:row>76</xdr:row>
      <xdr:rowOff>28142</xdr:rowOff>
    </xdr:to>
    <xdr:cxnSp macro="">
      <xdr:nvCxnSpPr>
        <xdr:cNvPr id="840" name="直線コネクタ 839"/>
        <xdr:cNvCxnSpPr/>
      </xdr:nvCxnSpPr>
      <xdr:spPr>
        <a:xfrm>
          <a:off x="20434300" y="12990106"/>
          <a:ext cx="889000" cy="68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94444</xdr:rowOff>
    </xdr:from>
    <xdr:to>
      <xdr:col>31</xdr:col>
      <xdr:colOff>85725</xdr:colOff>
      <xdr:row>77</xdr:row>
      <xdr:rowOff>24594</xdr:rowOff>
    </xdr:to>
    <xdr:sp macro="" textlink="">
      <xdr:nvSpPr>
        <xdr:cNvPr id="841" name="フローチャート : 判断 840"/>
        <xdr:cNvSpPr/>
      </xdr:nvSpPr>
      <xdr:spPr>
        <a:xfrm>
          <a:off x="21272500" y="13124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15721</xdr:rowOff>
    </xdr:from>
    <xdr:ext cx="534377" cy="259045"/>
    <xdr:sp macro="" textlink="">
      <xdr:nvSpPr>
        <xdr:cNvPr id="842" name="テキスト ボックス 841"/>
        <xdr:cNvSpPr txBox="1"/>
      </xdr:nvSpPr>
      <xdr:spPr>
        <a:xfrm>
          <a:off x="21056111" y="13217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41,709</a:t>
          </a:r>
          <a:endParaRPr kumimoji="1" lang="ja-JP" altLang="en-US" sz="1000" b="1">
            <a:solidFill>
              <a:srgbClr val="000080"/>
            </a:solidFill>
            <a:latin typeface="ＭＳ Ｐゴシック"/>
          </a:endParaRPr>
        </a:p>
      </xdr:txBody>
    </xdr:sp>
    <xdr:clientData/>
  </xdr:oneCellAnchor>
  <xdr:twoCellAnchor>
    <xdr:from>
      <xdr:col>28</xdr:col>
      <xdr:colOff>314325</xdr:colOff>
      <xdr:row>75</xdr:row>
      <xdr:rowOff>32696</xdr:rowOff>
    </xdr:from>
    <xdr:to>
      <xdr:col>29</xdr:col>
      <xdr:colOff>517525</xdr:colOff>
      <xdr:row>75</xdr:row>
      <xdr:rowOff>131356</xdr:rowOff>
    </xdr:to>
    <xdr:cxnSp macro="">
      <xdr:nvCxnSpPr>
        <xdr:cNvPr id="843" name="直線コネクタ 842"/>
        <xdr:cNvCxnSpPr/>
      </xdr:nvCxnSpPr>
      <xdr:spPr>
        <a:xfrm>
          <a:off x="19545300" y="12891446"/>
          <a:ext cx="889000" cy="98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75088</xdr:rowOff>
    </xdr:from>
    <xdr:to>
      <xdr:col>29</xdr:col>
      <xdr:colOff>568325</xdr:colOff>
      <xdr:row>77</xdr:row>
      <xdr:rowOff>5238</xdr:rowOff>
    </xdr:to>
    <xdr:sp macro="" textlink="">
      <xdr:nvSpPr>
        <xdr:cNvPr id="844" name="フローチャート : 判断 843"/>
        <xdr:cNvSpPr/>
      </xdr:nvSpPr>
      <xdr:spPr>
        <a:xfrm>
          <a:off x="20383500" y="13105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76</xdr:row>
      <xdr:rowOff>167815</xdr:rowOff>
    </xdr:from>
    <xdr:ext cx="534377" cy="259045"/>
    <xdr:sp macro="" textlink="">
      <xdr:nvSpPr>
        <xdr:cNvPr id="845" name="テキスト ボックス 844"/>
        <xdr:cNvSpPr txBox="1"/>
      </xdr:nvSpPr>
      <xdr:spPr>
        <a:xfrm>
          <a:off x="20167111" y="1319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42,725</a:t>
          </a:r>
          <a:endParaRPr kumimoji="1" lang="ja-JP" altLang="en-US" sz="1000" b="1">
            <a:solidFill>
              <a:srgbClr val="000080"/>
            </a:solidFill>
            <a:latin typeface="ＭＳ Ｐゴシック"/>
          </a:endParaRPr>
        </a:p>
      </xdr:txBody>
    </xdr:sp>
    <xdr:clientData/>
  </xdr:oneCellAnchor>
  <xdr:twoCellAnchor>
    <xdr:from>
      <xdr:col>27</xdr:col>
      <xdr:colOff>111125</xdr:colOff>
      <xdr:row>75</xdr:row>
      <xdr:rowOff>32696</xdr:rowOff>
    </xdr:from>
    <xdr:to>
      <xdr:col>28</xdr:col>
      <xdr:colOff>314325</xdr:colOff>
      <xdr:row>76</xdr:row>
      <xdr:rowOff>25115</xdr:rowOff>
    </xdr:to>
    <xdr:cxnSp macro="">
      <xdr:nvCxnSpPr>
        <xdr:cNvPr id="846" name="直線コネクタ 845"/>
        <xdr:cNvCxnSpPr/>
      </xdr:nvCxnSpPr>
      <xdr:spPr>
        <a:xfrm flipV="1">
          <a:off x="18656300" y="12891446"/>
          <a:ext cx="889000" cy="16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101530</xdr:rowOff>
    </xdr:from>
    <xdr:to>
      <xdr:col>28</xdr:col>
      <xdr:colOff>365125</xdr:colOff>
      <xdr:row>77</xdr:row>
      <xdr:rowOff>31680</xdr:rowOff>
    </xdr:to>
    <xdr:sp macro="" textlink="">
      <xdr:nvSpPr>
        <xdr:cNvPr id="847" name="フローチャート : 判断 846"/>
        <xdr:cNvSpPr/>
      </xdr:nvSpPr>
      <xdr:spPr>
        <a:xfrm>
          <a:off x="19494500" y="1313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22807</xdr:rowOff>
    </xdr:from>
    <xdr:ext cx="534377" cy="259045"/>
    <xdr:sp macro="" textlink="">
      <xdr:nvSpPr>
        <xdr:cNvPr id="848" name="テキスト ボックス 847"/>
        <xdr:cNvSpPr txBox="1"/>
      </xdr:nvSpPr>
      <xdr:spPr>
        <a:xfrm>
          <a:off x="19278111" y="1322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41,337</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109322</xdr:rowOff>
    </xdr:from>
    <xdr:to>
      <xdr:col>27</xdr:col>
      <xdr:colOff>161925</xdr:colOff>
      <xdr:row>77</xdr:row>
      <xdr:rowOff>39472</xdr:rowOff>
    </xdr:to>
    <xdr:sp macro="" textlink="">
      <xdr:nvSpPr>
        <xdr:cNvPr id="849" name="フローチャート : 判断 848"/>
        <xdr:cNvSpPr/>
      </xdr:nvSpPr>
      <xdr:spPr>
        <a:xfrm>
          <a:off x="18605500" y="13139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30599</xdr:rowOff>
    </xdr:from>
    <xdr:ext cx="534377" cy="259045"/>
    <xdr:sp macro="" textlink="">
      <xdr:nvSpPr>
        <xdr:cNvPr id="850" name="テキスト ボックス 849"/>
        <xdr:cNvSpPr txBox="1"/>
      </xdr:nvSpPr>
      <xdr:spPr>
        <a:xfrm>
          <a:off x="18389111" y="1323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40,928</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51" name="テキスト ボックス 85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52" name="テキスト ボックス 85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53" name="テキスト ボックス 85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54" name="テキスト ボックス 85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55" name="テキスト ボックス 85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75</xdr:row>
      <xdr:rowOff>106426</xdr:rowOff>
    </xdr:from>
    <xdr:to>
      <xdr:col>32</xdr:col>
      <xdr:colOff>238125</xdr:colOff>
      <xdr:row>76</xdr:row>
      <xdr:rowOff>36576</xdr:rowOff>
    </xdr:to>
    <xdr:sp macro="" textlink="">
      <xdr:nvSpPr>
        <xdr:cNvPr id="856" name="円/楕円 855"/>
        <xdr:cNvSpPr/>
      </xdr:nvSpPr>
      <xdr:spPr>
        <a:xfrm>
          <a:off x="22110700" y="1296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74</xdr:row>
      <xdr:rowOff>129303</xdr:rowOff>
    </xdr:from>
    <xdr:ext cx="534377" cy="259045"/>
    <xdr:sp macro="" textlink="">
      <xdr:nvSpPr>
        <xdr:cNvPr id="857" name="繰出金該当値テキスト"/>
        <xdr:cNvSpPr txBox="1"/>
      </xdr:nvSpPr>
      <xdr:spPr>
        <a:xfrm>
          <a:off x="22212300" y="12816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50,080</a:t>
          </a:r>
          <a:endParaRPr kumimoji="1" lang="ja-JP" altLang="en-US" sz="1000" b="1">
            <a:solidFill>
              <a:srgbClr val="FF0000"/>
            </a:solidFill>
            <a:latin typeface="ＭＳ Ｐゴシック"/>
          </a:endParaRPr>
        </a:p>
      </xdr:txBody>
    </xdr:sp>
    <xdr:clientData/>
  </xdr:oneCellAnchor>
  <xdr:twoCellAnchor>
    <xdr:from>
      <xdr:col>30</xdr:col>
      <xdr:colOff>669925</xdr:colOff>
      <xdr:row>75</xdr:row>
      <xdr:rowOff>148792</xdr:rowOff>
    </xdr:from>
    <xdr:to>
      <xdr:col>31</xdr:col>
      <xdr:colOff>85725</xdr:colOff>
      <xdr:row>76</xdr:row>
      <xdr:rowOff>78942</xdr:rowOff>
    </xdr:to>
    <xdr:sp macro="" textlink="">
      <xdr:nvSpPr>
        <xdr:cNvPr id="858" name="円/楕円 857"/>
        <xdr:cNvSpPr/>
      </xdr:nvSpPr>
      <xdr:spPr>
        <a:xfrm>
          <a:off x="21272500" y="1300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74</xdr:row>
      <xdr:rowOff>95470</xdr:rowOff>
    </xdr:from>
    <xdr:ext cx="534377" cy="259045"/>
    <xdr:sp macro="" textlink="">
      <xdr:nvSpPr>
        <xdr:cNvPr id="859" name="テキスト ボックス 858"/>
        <xdr:cNvSpPr txBox="1"/>
      </xdr:nvSpPr>
      <xdr:spPr>
        <a:xfrm>
          <a:off x="21056111" y="1278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47,856</a:t>
          </a:r>
          <a:endParaRPr kumimoji="1" lang="ja-JP" altLang="en-US" sz="1000" b="1">
            <a:solidFill>
              <a:srgbClr val="FF0000"/>
            </a:solidFill>
            <a:latin typeface="ＭＳ Ｐゴシック"/>
          </a:endParaRPr>
        </a:p>
      </xdr:txBody>
    </xdr:sp>
    <xdr:clientData/>
  </xdr:oneCellAnchor>
  <xdr:twoCellAnchor>
    <xdr:from>
      <xdr:col>29</xdr:col>
      <xdr:colOff>466725</xdr:colOff>
      <xdr:row>75</xdr:row>
      <xdr:rowOff>80556</xdr:rowOff>
    </xdr:from>
    <xdr:to>
      <xdr:col>29</xdr:col>
      <xdr:colOff>568325</xdr:colOff>
      <xdr:row>76</xdr:row>
      <xdr:rowOff>10706</xdr:rowOff>
    </xdr:to>
    <xdr:sp macro="" textlink="">
      <xdr:nvSpPr>
        <xdr:cNvPr id="860" name="円/楕円 859"/>
        <xdr:cNvSpPr/>
      </xdr:nvSpPr>
      <xdr:spPr>
        <a:xfrm>
          <a:off x="20383500" y="1293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74</xdr:row>
      <xdr:rowOff>27233</xdr:rowOff>
    </xdr:from>
    <xdr:ext cx="534377" cy="259045"/>
    <xdr:sp macro="" textlink="">
      <xdr:nvSpPr>
        <xdr:cNvPr id="861" name="テキスト ボックス 860"/>
        <xdr:cNvSpPr txBox="1"/>
      </xdr:nvSpPr>
      <xdr:spPr>
        <a:xfrm>
          <a:off x="20167111" y="1271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51,438</a:t>
          </a:r>
          <a:endParaRPr kumimoji="1" lang="ja-JP" altLang="en-US" sz="1000" b="1">
            <a:solidFill>
              <a:srgbClr val="FF0000"/>
            </a:solidFill>
            <a:latin typeface="ＭＳ Ｐゴシック"/>
          </a:endParaRPr>
        </a:p>
      </xdr:txBody>
    </xdr:sp>
    <xdr:clientData/>
  </xdr:oneCellAnchor>
  <xdr:twoCellAnchor>
    <xdr:from>
      <xdr:col>28</xdr:col>
      <xdr:colOff>263525</xdr:colOff>
      <xdr:row>74</xdr:row>
      <xdr:rowOff>153346</xdr:rowOff>
    </xdr:from>
    <xdr:to>
      <xdr:col>28</xdr:col>
      <xdr:colOff>365125</xdr:colOff>
      <xdr:row>75</xdr:row>
      <xdr:rowOff>83496</xdr:rowOff>
    </xdr:to>
    <xdr:sp macro="" textlink="">
      <xdr:nvSpPr>
        <xdr:cNvPr id="862" name="円/楕円 861"/>
        <xdr:cNvSpPr/>
      </xdr:nvSpPr>
      <xdr:spPr>
        <a:xfrm>
          <a:off x="19494500" y="1284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73</xdr:row>
      <xdr:rowOff>100023</xdr:rowOff>
    </xdr:from>
    <xdr:ext cx="534377" cy="259045"/>
    <xdr:sp macro="" textlink="">
      <xdr:nvSpPr>
        <xdr:cNvPr id="863" name="テキスト ボックス 862"/>
        <xdr:cNvSpPr txBox="1"/>
      </xdr:nvSpPr>
      <xdr:spPr>
        <a:xfrm>
          <a:off x="19278111" y="12615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56,617</a:t>
          </a:r>
          <a:endParaRPr kumimoji="1" lang="ja-JP" altLang="en-US" sz="1000" b="1">
            <a:solidFill>
              <a:srgbClr val="FF0000"/>
            </a:solidFill>
            <a:latin typeface="ＭＳ Ｐゴシック"/>
          </a:endParaRPr>
        </a:p>
      </xdr:txBody>
    </xdr:sp>
    <xdr:clientData/>
  </xdr:oneCellAnchor>
  <xdr:twoCellAnchor>
    <xdr:from>
      <xdr:col>27</xdr:col>
      <xdr:colOff>60325</xdr:colOff>
      <xdr:row>75</xdr:row>
      <xdr:rowOff>145764</xdr:rowOff>
    </xdr:from>
    <xdr:to>
      <xdr:col>27</xdr:col>
      <xdr:colOff>161925</xdr:colOff>
      <xdr:row>76</xdr:row>
      <xdr:rowOff>75915</xdr:rowOff>
    </xdr:to>
    <xdr:sp macro="" textlink="">
      <xdr:nvSpPr>
        <xdr:cNvPr id="864" name="円/楕円 863"/>
        <xdr:cNvSpPr/>
      </xdr:nvSpPr>
      <xdr:spPr>
        <a:xfrm>
          <a:off x="18605500" y="1300451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92441</xdr:rowOff>
    </xdr:from>
    <xdr:ext cx="534377" cy="259045"/>
    <xdr:sp macro="" textlink="">
      <xdr:nvSpPr>
        <xdr:cNvPr id="865" name="テキスト ボックス 864"/>
        <xdr:cNvSpPr txBox="1"/>
      </xdr:nvSpPr>
      <xdr:spPr>
        <a:xfrm>
          <a:off x="18389111" y="1277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48,015</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66" name="正方形/長方形 86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7" name="正方形/長方形 86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68" name="正方形/長方形 86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1/93</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9" name="正方形/長方形 86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70" name="正方形/長方形 86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71" name="正方形/長方形 87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72" name="正方形/長方形 87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73" name="正方形/長方形 87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74" name="テキスト ボックス 87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75" name="直線コネクタ 87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76" name="直線コネクタ 87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77" name="テキスト ボックス 87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78" name="直線コネクタ 87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79" name="テキスト ボックス 87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8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81" name="直線コネクタ 88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8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3" name="直線コネクタ 88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8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5" name="直線コネクタ 88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86" name="直線コネクタ 88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8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88" name="フローチャート : 判断 88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89" name="直線コネクタ 88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90" name="フローチャート : 判断 88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91" name="テキスト ボックス 890"/>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92" name="直線コネクタ 89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93" name="フローチャート : 判断 89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94" name="テキスト ボックス 893"/>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95" name="直線コネクタ 89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96" name="フローチャート : 判断 89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97" name="テキスト ボックス 896"/>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98" name="フローチャート : 判断 89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99" name="テキスト ボックス 898"/>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00" name="テキスト ボックス 89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01" name="テキスト ボックス 90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02" name="テキスト ボックス 90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03" name="テキスト ボックス 90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04" name="テキスト ボックス 90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905" name="円/楕円 90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90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07" name="円/楕円 90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08" name="テキスト ボックス 907"/>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09" name="円/楕円 90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10" name="テキスト ボックス 909"/>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11" name="円/楕円 91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12" name="テキスト ボックス 911"/>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13" name="円/楕円 91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14" name="テキスト ボックス 913"/>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15" name="正方形/長方形 91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16" name="正方形/長方形 91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17" name="テキスト ボックス 91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歳出決算総額は、住民一人当たり</a:t>
          </a:r>
          <a:r>
            <a:rPr kumimoji="1" lang="en-US" altLang="ja-JP" sz="1100">
              <a:solidFill>
                <a:schemeClr val="dk1"/>
              </a:solidFill>
              <a:effectLst/>
              <a:latin typeface="+mn-ea"/>
              <a:ea typeface="+mn-ea"/>
              <a:cs typeface="+mn-cs"/>
            </a:rPr>
            <a:t>468,068</a:t>
          </a:r>
          <a:r>
            <a:rPr kumimoji="1" lang="ja-JP" altLang="ja-JP" sz="1100">
              <a:solidFill>
                <a:schemeClr val="dk1"/>
              </a:solidFill>
              <a:effectLst/>
              <a:latin typeface="+mn-ea"/>
              <a:ea typeface="+mn-ea"/>
              <a:cs typeface="+mn-cs"/>
            </a:rPr>
            <a:t>円となっている。主な構成項目である人件費は、住民一人当たり</a:t>
          </a:r>
          <a:r>
            <a:rPr kumimoji="1" lang="en-US" altLang="ja-JP" sz="1100">
              <a:solidFill>
                <a:schemeClr val="dk1"/>
              </a:solidFill>
              <a:effectLst/>
              <a:latin typeface="+mn-ea"/>
              <a:ea typeface="+mn-ea"/>
              <a:cs typeface="+mn-cs"/>
            </a:rPr>
            <a:t>50,518</a:t>
          </a:r>
          <a:r>
            <a:rPr kumimoji="1" lang="ja-JP" altLang="ja-JP" sz="1100">
              <a:solidFill>
                <a:schemeClr val="dk1"/>
              </a:solidFill>
              <a:effectLst/>
              <a:latin typeface="+mn-ea"/>
              <a:ea typeface="+mn-ea"/>
              <a:cs typeface="+mn-cs"/>
            </a:rPr>
            <a:t>円で、</a:t>
          </a:r>
          <a:r>
            <a:rPr kumimoji="1" lang="ja-JP" altLang="en-US" sz="1100">
              <a:solidFill>
                <a:schemeClr val="dk1"/>
              </a:solidFill>
              <a:effectLst/>
              <a:latin typeface="+mn-ea"/>
              <a:ea typeface="+mn-ea"/>
              <a:cs typeface="+mn-cs"/>
            </a:rPr>
            <a:t>特別職の退職者数の減などにより</a:t>
          </a:r>
          <a:r>
            <a:rPr kumimoji="1" lang="ja-JP" altLang="ja-JP" sz="1100">
              <a:solidFill>
                <a:schemeClr val="dk1"/>
              </a:solidFill>
              <a:effectLst/>
              <a:latin typeface="+mn-ea"/>
              <a:ea typeface="+mn-ea"/>
              <a:cs typeface="+mn-cs"/>
            </a:rPr>
            <a:t>前年を下回った。また、本市は面積が広大であり、下水道の整備に係る繰出金や道路及び公共施設等の維持補修費の負担が大きく、また、豪雪地帯でもあることから除排雪に係る維持補修費も大きな財政負担となるため、繰出金と維持補修費は類似団体内平均を大幅に上回る水準で推移している</a:t>
          </a:r>
          <a:r>
            <a:rPr kumimoji="1" lang="ja-JP" altLang="en-US" sz="1100">
              <a:solidFill>
                <a:schemeClr val="dk1"/>
              </a:solidFill>
              <a:effectLst/>
              <a:latin typeface="+mn-ea"/>
              <a:ea typeface="+mn-ea"/>
              <a:cs typeface="+mn-cs"/>
            </a:rPr>
            <a:t>。繰出金については、</a:t>
          </a:r>
          <a:r>
            <a:rPr kumimoji="1" lang="ja-JP" altLang="ja-JP" sz="1100">
              <a:solidFill>
                <a:schemeClr val="dk1"/>
              </a:solidFill>
              <a:effectLst/>
              <a:latin typeface="+mn-ea"/>
              <a:ea typeface="+mn-ea"/>
              <a:cs typeface="+mn-cs"/>
            </a:rPr>
            <a:t>平成</a:t>
          </a:r>
          <a:r>
            <a:rPr kumimoji="1" lang="en-US" altLang="ja-JP" sz="1100">
              <a:solidFill>
                <a:schemeClr val="dk1"/>
              </a:solidFill>
              <a:effectLst/>
              <a:latin typeface="+mn-ea"/>
              <a:ea typeface="+mn-ea"/>
              <a:cs typeface="+mn-cs"/>
            </a:rPr>
            <a:t>27</a:t>
          </a:r>
          <a:r>
            <a:rPr kumimoji="1" lang="ja-JP" altLang="ja-JP" sz="1100">
              <a:solidFill>
                <a:schemeClr val="dk1"/>
              </a:solidFill>
              <a:effectLst/>
              <a:latin typeface="+mn-ea"/>
              <a:ea typeface="+mn-ea"/>
              <a:cs typeface="+mn-cs"/>
            </a:rPr>
            <a:t>年度</a:t>
          </a:r>
          <a:r>
            <a:rPr kumimoji="1" lang="ja-JP" altLang="en-US" sz="1100">
              <a:solidFill>
                <a:schemeClr val="dk1"/>
              </a:solidFill>
              <a:effectLst/>
              <a:latin typeface="+mn-ea"/>
              <a:ea typeface="+mn-ea"/>
              <a:cs typeface="+mn-cs"/>
            </a:rPr>
            <a:t>から</a:t>
          </a:r>
          <a:r>
            <a:rPr kumimoji="1" lang="ja-JP" altLang="ja-JP" sz="1100">
              <a:solidFill>
                <a:schemeClr val="dk1"/>
              </a:solidFill>
              <a:effectLst/>
              <a:latin typeface="+mn-ea"/>
              <a:ea typeface="+mn-ea"/>
              <a:cs typeface="+mn-cs"/>
            </a:rPr>
            <a:t>資本費平準化債の発行により下水道事業費特別会計への繰出金を抑制し</a:t>
          </a:r>
          <a:r>
            <a:rPr kumimoji="1" lang="ja-JP" altLang="en-US" sz="1100">
              <a:solidFill>
                <a:schemeClr val="dk1"/>
              </a:solidFill>
              <a:effectLst/>
              <a:latin typeface="+mn-ea"/>
              <a:ea typeface="+mn-ea"/>
              <a:cs typeface="+mn-cs"/>
            </a:rPr>
            <a:t>ているが、後期高齢者医療広域連合繰出金の増などにより</a:t>
          </a:r>
          <a:r>
            <a:rPr kumimoji="1" lang="ja-JP" altLang="ja-JP" sz="1100">
              <a:solidFill>
                <a:schemeClr val="dk1"/>
              </a:solidFill>
              <a:effectLst/>
              <a:latin typeface="+mn-ea"/>
              <a:ea typeface="+mn-ea"/>
              <a:cs typeface="+mn-cs"/>
            </a:rPr>
            <a:t>、住民一人当たり</a:t>
          </a:r>
          <a:r>
            <a:rPr kumimoji="1" lang="en-US" altLang="ja-JP" sz="1100">
              <a:solidFill>
                <a:schemeClr val="dk1"/>
              </a:solidFill>
              <a:effectLst/>
              <a:latin typeface="+mn-ea"/>
              <a:ea typeface="+mn-ea"/>
              <a:cs typeface="+mn-cs"/>
            </a:rPr>
            <a:t>50,080</a:t>
          </a:r>
          <a:r>
            <a:rPr kumimoji="1" lang="ja-JP" altLang="ja-JP" sz="1100">
              <a:solidFill>
                <a:schemeClr val="dk1"/>
              </a:solidFill>
              <a:effectLst/>
              <a:latin typeface="+mn-ea"/>
              <a:ea typeface="+mn-ea"/>
              <a:cs typeface="+mn-cs"/>
            </a:rPr>
            <a:t>円</a:t>
          </a:r>
          <a:r>
            <a:rPr kumimoji="1" lang="ja-JP" altLang="en-US" sz="1100">
              <a:solidFill>
                <a:schemeClr val="dk1"/>
              </a:solidFill>
              <a:effectLst/>
              <a:latin typeface="+mn-ea"/>
              <a:ea typeface="+mn-ea"/>
              <a:cs typeface="+mn-cs"/>
            </a:rPr>
            <a:t>と前年を上回った。また、維持補修費については前年以上の降雪の</a:t>
          </a:r>
          <a:r>
            <a:rPr kumimoji="1" lang="ja-JP" altLang="ja-JP" sz="1100">
              <a:solidFill>
                <a:schemeClr val="dk1"/>
              </a:solidFill>
              <a:effectLst/>
              <a:latin typeface="+mn-ea"/>
              <a:ea typeface="+mn-ea"/>
              <a:cs typeface="+mn-cs"/>
            </a:rPr>
            <a:t>影響により除排雪経費が</a:t>
          </a:r>
          <a:r>
            <a:rPr kumimoji="1" lang="ja-JP" altLang="en-US" sz="1100">
              <a:solidFill>
                <a:schemeClr val="dk1"/>
              </a:solidFill>
              <a:effectLst/>
              <a:latin typeface="+mn-ea"/>
              <a:ea typeface="+mn-ea"/>
              <a:cs typeface="+mn-cs"/>
            </a:rPr>
            <a:t>増加し</a:t>
          </a:r>
          <a:r>
            <a:rPr kumimoji="1" lang="ja-JP" altLang="ja-JP" sz="1100">
              <a:solidFill>
                <a:schemeClr val="dk1"/>
              </a:solidFill>
              <a:effectLst/>
              <a:latin typeface="+mn-ea"/>
              <a:ea typeface="+mn-ea"/>
              <a:cs typeface="+mn-cs"/>
            </a:rPr>
            <a:t>たことから、</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ea"/>
              <a:ea typeface="+mn-ea"/>
              <a:cs typeface="+mn-cs"/>
            </a:rPr>
            <a:t>15,289</a:t>
          </a:r>
          <a:r>
            <a:rPr kumimoji="1" lang="ja-JP" altLang="ja-JP" sz="1100">
              <a:solidFill>
                <a:schemeClr val="dk1"/>
              </a:solidFill>
              <a:effectLst/>
              <a:latin typeface="+mn-ea"/>
              <a:ea typeface="+mn-ea"/>
              <a:cs typeface="+mn-cs"/>
            </a:rPr>
            <a:t>円</a:t>
          </a:r>
          <a:r>
            <a:rPr kumimoji="1" lang="ja-JP" altLang="en-US" sz="1100">
              <a:solidFill>
                <a:schemeClr val="dk1"/>
              </a:solidFill>
              <a:effectLst/>
              <a:latin typeface="+mn-ea"/>
              <a:ea typeface="+mn-ea"/>
              <a:cs typeface="+mn-cs"/>
            </a:rPr>
            <a:t>となり、類似団体内順位では</a:t>
          </a:r>
          <a:r>
            <a:rPr kumimoji="1" lang="en-US" altLang="ja-JP" sz="1100">
              <a:solidFill>
                <a:schemeClr val="dk1"/>
              </a:solidFill>
              <a:effectLst/>
              <a:latin typeface="+mn-ea"/>
              <a:ea typeface="+mn-ea"/>
              <a:cs typeface="+mn-cs"/>
            </a:rPr>
            <a:t>1</a:t>
          </a:r>
          <a:r>
            <a:rPr kumimoji="1" lang="ja-JP" altLang="en-US" sz="1100">
              <a:solidFill>
                <a:schemeClr val="dk1"/>
              </a:solidFill>
              <a:effectLst/>
              <a:latin typeface="+mn-ea"/>
              <a:ea typeface="+mn-ea"/>
              <a:cs typeface="+mn-cs"/>
            </a:rPr>
            <a:t>位となった</a:t>
          </a:r>
          <a:r>
            <a:rPr kumimoji="1" lang="ja-JP" altLang="ja-JP" sz="1100">
              <a:solidFill>
                <a:schemeClr val="dk1"/>
              </a:solidFill>
              <a:effectLst/>
              <a:latin typeface="+mn-ea"/>
              <a:ea typeface="+mn-ea"/>
              <a:cs typeface="+mn-cs"/>
            </a:rPr>
            <a:t>。補助費等については、ふるさと応援寄附金に係る返礼品の経費増加</a:t>
          </a:r>
          <a:r>
            <a:rPr kumimoji="1" lang="ja-JP" altLang="en-US" sz="1100">
              <a:solidFill>
                <a:schemeClr val="dk1"/>
              </a:solidFill>
              <a:effectLst/>
              <a:latin typeface="+mn-ea"/>
              <a:ea typeface="+mn-ea"/>
              <a:cs typeface="+mn-cs"/>
            </a:rPr>
            <a:t>など</a:t>
          </a:r>
          <a:r>
            <a:rPr kumimoji="1" lang="ja-JP" altLang="ja-JP" sz="1100">
              <a:solidFill>
                <a:schemeClr val="dk1"/>
              </a:solidFill>
              <a:effectLst/>
              <a:latin typeface="+mn-ea"/>
              <a:ea typeface="+mn-ea"/>
              <a:cs typeface="+mn-cs"/>
            </a:rPr>
            <a:t>により、住民一人当たり</a:t>
          </a:r>
          <a:r>
            <a:rPr kumimoji="1" lang="en-US" altLang="ja-JP" sz="1100">
              <a:solidFill>
                <a:schemeClr val="dk1"/>
              </a:solidFill>
              <a:effectLst/>
              <a:latin typeface="+mn-ea"/>
              <a:ea typeface="+mn-ea"/>
              <a:cs typeface="+mn-cs"/>
            </a:rPr>
            <a:t>83,993</a:t>
          </a:r>
          <a:r>
            <a:rPr kumimoji="1" lang="ja-JP" altLang="ja-JP" sz="1100">
              <a:solidFill>
                <a:schemeClr val="dk1"/>
              </a:solidFill>
              <a:effectLst/>
              <a:latin typeface="+mn-ea"/>
              <a:ea typeface="+mn-ea"/>
              <a:cs typeface="+mn-cs"/>
            </a:rPr>
            <a:t>円と前年を上回った。</a:t>
          </a:r>
          <a:endParaRPr lang="ja-JP" altLang="ja-JP" sz="1400">
            <a:effectLst/>
            <a:latin typeface="+mn-ea"/>
            <a:ea typeface="+mn-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山形県米沢市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82,843
82,268
548.51
40,295,230
38,776,178
1,415,611
19,891,014
34,857,173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63.0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38/93</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5641</xdr:rowOff>
    </xdr:from>
    <xdr:ext cx="467179" cy="259045"/>
    <xdr:sp macro="" textlink="">
      <xdr:nvSpPr>
        <xdr:cNvPr id="50" name="テキスト ボックス 49"/>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64752</xdr:rowOff>
    </xdr:from>
    <xdr:to>
      <xdr:col>6</xdr:col>
      <xdr:colOff>510540</xdr:colOff>
      <xdr:row>39</xdr:row>
      <xdr:rowOff>84510</xdr:rowOff>
    </xdr:to>
    <xdr:cxnSp macro="">
      <xdr:nvCxnSpPr>
        <xdr:cNvPr id="58" name="直線コネクタ 57"/>
        <xdr:cNvCxnSpPr/>
      </xdr:nvCxnSpPr>
      <xdr:spPr>
        <a:xfrm flipV="1">
          <a:off x="4633595" y="5208252"/>
          <a:ext cx="1270" cy="1562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88337</xdr:rowOff>
    </xdr:from>
    <xdr:ext cx="469744" cy="259045"/>
    <xdr:sp macro="" textlink="">
      <xdr:nvSpPr>
        <xdr:cNvPr id="59" name="議会費最小値テキスト"/>
        <xdr:cNvSpPr txBox="1"/>
      </xdr:nvSpPr>
      <xdr:spPr>
        <a:xfrm>
          <a:off x="4686300" y="677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2,088</a:t>
          </a:r>
          <a:endParaRPr kumimoji="1" lang="ja-JP" altLang="en-US" sz="1000" b="1">
            <a:latin typeface="ＭＳ Ｐゴシック"/>
          </a:endParaRPr>
        </a:p>
      </xdr:txBody>
    </xdr:sp>
    <xdr:clientData/>
  </xdr:oneCellAnchor>
  <xdr:twoCellAnchor>
    <xdr:from>
      <xdr:col>6</xdr:col>
      <xdr:colOff>422275</xdr:colOff>
      <xdr:row>39</xdr:row>
      <xdr:rowOff>84510</xdr:rowOff>
    </xdr:from>
    <xdr:to>
      <xdr:col>6</xdr:col>
      <xdr:colOff>600075</xdr:colOff>
      <xdr:row>39</xdr:row>
      <xdr:rowOff>84510</xdr:rowOff>
    </xdr:to>
    <xdr:cxnSp macro="">
      <xdr:nvCxnSpPr>
        <xdr:cNvPr id="60" name="直線コネクタ 59"/>
        <xdr:cNvCxnSpPr/>
      </xdr:nvCxnSpPr>
      <xdr:spPr>
        <a:xfrm>
          <a:off x="4546600" y="6771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11429</xdr:rowOff>
    </xdr:from>
    <xdr:ext cx="534377" cy="259045"/>
    <xdr:sp macro="" textlink="">
      <xdr:nvSpPr>
        <xdr:cNvPr id="61" name="議会費最大値テキスト"/>
        <xdr:cNvSpPr txBox="1"/>
      </xdr:nvSpPr>
      <xdr:spPr>
        <a:xfrm>
          <a:off x="4686300" y="498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11,659</a:t>
          </a:r>
          <a:endParaRPr kumimoji="1" lang="ja-JP" altLang="en-US" sz="1000" b="1">
            <a:latin typeface="ＭＳ Ｐゴシック"/>
          </a:endParaRPr>
        </a:p>
      </xdr:txBody>
    </xdr:sp>
    <xdr:clientData/>
  </xdr:oneCellAnchor>
  <xdr:twoCellAnchor>
    <xdr:from>
      <xdr:col>6</xdr:col>
      <xdr:colOff>422275</xdr:colOff>
      <xdr:row>30</xdr:row>
      <xdr:rowOff>64752</xdr:rowOff>
    </xdr:from>
    <xdr:to>
      <xdr:col>6</xdr:col>
      <xdr:colOff>600075</xdr:colOff>
      <xdr:row>30</xdr:row>
      <xdr:rowOff>64752</xdr:rowOff>
    </xdr:to>
    <xdr:cxnSp macro="">
      <xdr:nvCxnSpPr>
        <xdr:cNvPr id="62" name="直線コネクタ 61"/>
        <xdr:cNvCxnSpPr/>
      </xdr:nvCxnSpPr>
      <xdr:spPr>
        <a:xfrm>
          <a:off x="4546600" y="5208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38</xdr:row>
      <xdr:rowOff>8745</xdr:rowOff>
    </xdr:from>
    <xdr:to>
      <xdr:col>6</xdr:col>
      <xdr:colOff>511175</xdr:colOff>
      <xdr:row>38</xdr:row>
      <xdr:rowOff>21644</xdr:rowOff>
    </xdr:to>
    <xdr:cxnSp macro="">
      <xdr:nvCxnSpPr>
        <xdr:cNvPr id="63" name="直線コネクタ 62"/>
        <xdr:cNvCxnSpPr/>
      </xdr:nvCxnSpPr>
      <xdr:spPr>
        <a:xfrm>
          <a:off x="3797300" y="6523845"/>
          <a:ext cx="838200" cy="12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133294</xdr:rowOff>
    </xdr:from>
    <xdr:ext cx="469744" cy="259045"/>
    <xdr:sp macro="" textlink="">
      <xdr:nvSpPr>
        <xdr:cNvPr id="64" name="議会費平均値テキスト"/>
        <xdr:cNvSpPr txBox="1"/>
      </xdr:nvSpPr>
      <xdr:spPr>
        <a:xfrm>
          <a:off x="4686300" y="64769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3,446</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154867</xdr:rowOff>
    </xdr:from>
    <xdr:to>
      <xdr:col>6</xdr:col>
      <xdr:colOff>561975</xdr:colOff>
      <xdr:row>38</xdr:row>
      <xdr:rowOff>85017</xdr:rowOff>
    </xdr:to>
    <xdr:sp macro="" textlink="">
      <xdr:nvSpPr>
        <xdr:cNvPr id="65" name="フローチャート : 判断 64"/>
        <xdr:cNvSpPr/>
      </xdr:nvSpPr>
      <xdr:spPr>
        <a:xfrm>
          <a:off x="4584700" y="6498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145252</xdr:rowOff>
    </xdr:from>
    <xdr:to>
      <xdr:col>5</xdr:col>
      <xdr:colOff>358775</xdr:colOff>
      <xdr:row>38</xdr:row>
      <xdr:rowOff>8745</xdr:rowOff>
    </xdr:to>
    <xdr:cxnSp macro="">
      <xdr:nvCxnSpPr>
        <xdr:cNvPr id="66" name="直線コネクタ 65"/>
        <xdr:cNvCxnSpPr/>
      </xdr:nvCxnSpPr>
      <xdr:spPr>
        <a:xfrm>
          <a:off x="2908300" y="6488902"/>
          <a:ext cx="889000" cy="3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37</xdr:row>
      <xdr:rowOff>136906</xdr:rowOff>
    </xdr:from>
    <xdr:to>
      <xdr:col>5</xdr:col>
      <xdr:colOff>409575</xdr:colOff>
      <xdr:row>38</xdr:row>
      <xdr:rowOff>67056</xdr:rowOff>
    </xdr:to>
    <xdr:sp macro="" textlink="">
      <xdr:nvSpPr>
        <xdr:cNvPr id="67" name="フローチャート : 判断 66"/>
        <xdr:cNvSpPr/>
      </xdr:nvSpPr>
      <xdr:spPr>
        <a:xfrm>
          <a:off x="3746500" y="648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38</xdr:row>
      <xdr:rowOff>58183</xdr:rowOff>
    </xdr:from>
    <xdr:ext cx="469744" cy="259045"/>
    <xdr:sp macro="" textlink="">
      <xdr:nvSpPr>
        <xdr:cNvPr id="68" name="テキスト ボックス 67"/>
        <xdr:cNvSpPr txBox="1"/>
      </xdr:nvSpPr>
      <xdr:spPr>
        <a:xfrm>
          <a:off x="3562427" y="657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3,556</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145252</xdr:rowOff>
    </xdr:from>
    <xdr:to>
      <xdr:col>4</xdr:col>
      <xdr:colOff>155575</xdr:colOff>
      <xdr:row>37</xdr:row>
      <xdr:rowOff>153416</xdr:rowOff>
    </xdr:to>
    <xdr:cxnSp macro="">
      <xdr:nvCxnSpPr>
        <xdr:cNvPr id="69" name="直線コネクタ 68"/>
        <xdr:cNvCxnSpPr/>
      </xdr:nvCxnSpPr>
      <xdr:spPr>
        <a:xfrm flipV="1">
          <a:off x="2019300" y="6488902"/>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37</xdr:row>
      <xdr:rowOff>122700</xdr:rowOff>
    </xdr:from>
    <xdr:to>
      <xdr:col>4</xdr:col>
      <xdr:colOff>206375</xdr:colOff>
      <xdr:row>38</xdr:row>
      <xdr:rowOff>52850</xdr:rowOff>
    </xdr:to>
    <xdr:sp macro="" textlink="">
      <xdr:nvSpPr>
        <xdr:cNvPr id="70" name="フローチャート : 判断 69"/>
        <xdr:cNvSpPr/>
      </xdr:nvSpPr>
      <xdr:spPr>
        <a:xfrm>
          <a:off x="2857500" y="6466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38</xdr:row>
      <xdr:rowOff>43977</xdr:rowOff>
    </xdr:from>
    <xdr:ext cx="469744" cy="259045"/>
    <xdr:sp macro="" textlink="">
      <xdr:nvSpPr>
        <xdr:cNvPr id="71" name="テキスト ボックス 70"/>
        <xdr:cNvSpPr txBox="1"/>
      </xdr:nvSpPr>
      <xdr:spPr>
        <a:xfrm>
          <a:off x="2673427" y="655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3,643</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111125</xdr:rowOff>
    </xdr:from>
    <xdr:to>
      <xdr:col>2</xdr:col>
      <xdr:colOff>638175</xdr:colOff>
      <xdr:row>37</xdr:row>
      <xdr:rowOff>153416</xdr:rowOff>
    </xdr:to>
    <xdr:cxnSp macro="">
      <xdr:nvCxnSpPr>
        <xdr:cNvPr id="72" name="直線コネクタ 71"/>
        <xdr:cNvCxnSpPr/>
      </xdr:nvCxnSpPr>
      <xdr:spPr>
        <a:xfrm>
          <a:off x="1130300" y="6454775"/>
          <a:ext cx="889000" cy="4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37</xdr:row>
      <xdr:rowOff>128252</xdr:rowOff>
    </xdr:from>
    <xdr:to>
      <xdr:col>3</xdr:col>
      <xdr:colOff>3175</xdr:colOff>
      <xdr:row>38</xdr:row>
      <xdr:rowOff>58402</xdr:rowOff>
    </xdr:to>
    <xdr:sp macro="" textlink="">
      <xdr:nvSpPr>
        <xdr:cNvPr id="73" name="フローチャート : 判断 72"/>
        <xdr:cNvSpPr/>
      </xdr:nvSpPr>
      <xdr:spPr>
        <a:xfrm>
          <a:off x="1968500" y="6471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38</xdr:row>
      <xdr:rowOff>49529</xdr:rowOff>
    </xdr:from>
    <xdr:ext cx="469744" cy="259045"/>
    <xdr:sp macro="" textlink="">
      <xdr:nvSpPr>
        <xdr:cNvPr id="74" name="テキスト ボックス 73"/>
        <xdr:cNvSpPr txBox="1"/>
      </xdr:nvSpPr>
      <xdr:spPr>
        <a:xfrm>
          <a:off x="1784427" y="6564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3,609</a:t>
          </a:r>
          <a:endParaRPr kumimoji="1" lang="ja-JP" altLang="en-US" sz="1000" b="1">
            <a:solidFill>
              <a:srgbClr val="000080"/>
            </a:solidFill>
            <a:latin typeface="ＭＳ Ｐゴシック"/>
          </a:endParaRPr>
        </a:p>
      </xdr:txBody>
    </xdr:sp>
    <xdr:clientData/>
  </xdr:oneCellAnchor>
  <xdr:twoCellAnchor>
    <xdr:from>
      <xdr:col>1</xdr:col>
      <xdr:colOff>384175</xdr:colOff>
      <xdr:row>37</xdr:row>
      <xdr:rowOff>104249</xdr:rowOff>
    </xdr:from>
    <xdr:to>
      <xdr:col>1</xdr:col>
      <xdr:colOff>485775</xdr:colOff>
      <xdr:row>38</xdr:row>
      <xdr:rowOff>34399</xdr:rowOff>
    </xdr:to>
    <xdr:sp macro="" textlink="">
      <xdr:nvSpPr>
        <xdr:cNvPr id="75" name="フローチャート : 判断 74"/>
        <xdr:cNvSpPr/>
      </xdr:nvSpPr>
      <xdr:spPr>
        <a:xfrm>
          <a:off x="10795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38</xdr:row>
      <xdr:rowOff>25526</xdr:rowOff>
    </xdr:from>
    <xdr:ext cx="469744" cy="259045"/>
    <xdr:sp macro="" textlink="">
      <xdr:nvSpPr>
        <xdr:cNvPr id="76" name="テキスト ボックス 75"/>
        <xdr:cNvSpPr txBox="1"/>
      </xdr:nvSpPr>
      <xdr:spPr>
        <a:xfrm>
          <a:off x="895427" y="654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3,756</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37</xdr:row>
      <xdr:rowOff>142294</xdr:rowOff>
    </xdr:from>
    <xdr:to>
      <xdr:col>6</xdr:col>
      <xdr:colOff>561975</xdr:colOff>
      <xdr:row>38</xdr:row>
      <xdr:rowOff>72444</xdr:rowOff>
    </xdr:to>
    <xdr:sp macro="" textlink="">
      <xdr:nvSpPr>
        <xdr:cNvPr id="82" name="円/楕円 81"/>
        <xdr:cNvSpPr/>
      </xdr:nvSpPr>
      <xdr:spPr>
        <a:xfrm>
          <a:off x="4584700" y="648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165171</xdr:rowOff>
    </xdr:from>
    <xdr:ext cx="469744" cy="259045"/>
    <xdr:sp macro="" textlink="">
      <xdr:nvSpPr>
        <xdr:cNvPr id="83" name="議会費該当値テキスト"/>
        <xdr:cNvSpPr txBox="1"/>
      </xdr:nvSpPr>
      <xdr:spPr>
        <a:xfrm>
          <a:off x="4686300" y="6337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3,523</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129395</xdr:rowOff>
    </xdr:from>
    <xdr:to>
      <xdr:col>5</xdr:col>
      <xdr:colOff>409575</xdr:colOff>
      <xdr:row>38</xdr:row>
      <xdr:rowOff>59545</xdr:rowOff>
    </xdr:to>
    <xdr:sp macro="" textlink="">
      <xdr:nvSpPr>
        <xdr:cNvPr id="84" name="円/楕円 83"/>
        <xdr:cNvSpPr/>
      </xdr:nvSpPr>
      <xdr:spPr>
        <a:xfrm>
          <a:off x="3746500" y="647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36</xdr:row>
      <xdr:rowOff>76072</xdr:rowOff>
    </xdr:from>
    <xdr:ext cx="469744" cy="259045"/>
    <xdr:sp macro="" textlink="">
      <xdr:nvSpPr>
        <xdr:cNvPr id="85" name="テキスト ボックス 84"/>
        <xdr:cNvSpPr txBox="1"/>
      </xdr:nvSpPr>
      <xdr:spPr>
        <a:xfrm>
          <a:off x="3562427" y="6248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3,602</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94452</xdr:rowOff>
    </xdr:from>
    <xdr:to>
      <xdr:col>4</xdr:col>
      <xdr:colOff>206375</xdr:colOff>
      <xdr:row>38</xdr:row>
      <xdr:rowOff>24602</xdr:rowOff>
    </xdr:to>
    <xdr:sp macro="" textlink="">
      <xdr:nvSpPr>
        <xdr:cNvPr id="86" name="円/楕円 85"/>
        <xdr:cNvSpPr/>
      </xdr:nvSpPr>
      <xdr:spPr>
        <a:xfrm>
          <a:off x="2857500" y="643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36</xdr:row>
      <xdr:rowOff>41129</xdr:rowOff>
    </xdr:from>
    <xdr:ext cx="469744" cy="259045"/>
    <xdr:sp macro="" textlink="">
      <xdr:nvSpPr>
        <xdr:cNvPr id="87" name="テキスト ボックス 86"/>
        <xdr:cNvSpPr txBox="1"/>
      </xdr:nvSpPr>
      <xdr:spPr>
        <a:xfrm>
          <a:off x="2673427" y="6213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3,816</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102616</xdr:rowOff>
    </xdr:from>
    <xdr:to>
      <xdr:col>3</xdr:col>
      <xdr:colOff>3175</xdr:colOff>
      <xdr:row>38</xdr:row>
      <xdr:rowOff>32765</xdr:rowOff>
    </xdr:to>
    <xdr:sp macro="" textlink="">
      <xdr:nvSpPr>
        <xdr:cNvPr id="88" name="円/楕円 87"/>
        <xdr:cNvSpPr/>
      </xdr:nvSpPr>
      <xdr:spPr>
        <a:xfrm>
          <a:off x="1968500" y="644626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36</xdr:row>
      <xdr:rowOff>49293</xdr:rowOff>
    </xdr:from>
    <xdr:ext cx="469744" cy="259045"/>
    <xdr:sp macro="" textlink="">
      <xdr:nvSpPr>
        <xdr:cNvPr id="89" name="テキスト ボックス 88"/>
        <xdr:cNvSpPr txBox="1"/>
      </xdr:nvSpPr>
      <xdr:spPr>
        <a:xfrm>
          <a:off x="1784427" y="6221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3,766</a:t>
          </a:r>
          <a:endParaRPr kumimoji="1" lang="ja-JP" altLang="en-US" sz="1000" b="1">
            <a:solidFill>
              <a:srgbClr val="FF0000"/>
            </a:solidFill>
            <a:latin typeface="ＭＳ Ｐゴシック"/>
          </a:endParaRPr>
        </a:p>
      </xdr:txBody>
    </xdr:sp>
    <xdr:clientData/>
  </xdr:oneCellAnchor>
  <xdr:twoCellAnchor>
    <xdr:from>
      <xdr:col>1</xdr:col>
      <xdr:colOff>384175</xdr:colOff>
      <xdr:row>37</xdr:row>
      <xdr:rowOff>60325</xdr:rowOff>
    </xdr:from>
    <xdr:to>
      <xdr:col>1</xdr:col>
      <xdr:colOff>485775</xdr:colOff>
      <xdr:row>37</xdr:row>
      <xdr:rowOff>161925</xdr:rowOff>
    </xdr:to>
    <xdr:sp macro="" textlink="">
      <xdr:nvSpPr>
        <xdr:cNvPr id="90" name="円/楕円 89"/>
        <xdr:cNvSpPr/>
      </xdr:nvSpPr>
      <xdr:spPr>
        <a:xfrm>
          <a:off x="1079500" y="640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36</xdr:row>
      <xdr:rowOff>7002</xdr:rowOff>
    </xdr:from>
    <xdr:ext cx="469744" cy="259045"/>
    <xdr:sp macro="" textlink="">
      <xdr:nvSpPr>
        <xdr:cNvPr id="91" name="テキスト ボックス 90"/>
        <xdr:cNvSpPr txBox="1"/>
      </xdr:nvSpPr>
      <xdr:spPr>
        <a:xfrm>
          <a:off x="895427" y="617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4,025</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11/93</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98878</xdr:rowOff>
    </xdr:from>
    <xdr:to>
      <xdr:col>7</xdr:col>
      <xdr:colOff>638175</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6"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61326</xdr:rowOff>
    </xdr:from>
    <xdr:to>
      <xdr:col>6</xdr:col>
      <xdr:colOff>510540</xdr:colOff>
      <xdr:row>58</xdr:row>
      <xdr:rowOff>166779</xdr:rowOff>
    </xdr:to>
    <xdr:cxnSp macro="">
      <xdr:nvCxnSpPr>
        <xdr:cNvPr id="117" name="直線コネクタ 116"/>
        <xdr:cNvCxnSpPr/>
      </xdr:nvCxnSpPr>
      <xdr:spPr>
        <a:xfrm flipV="1">
          <a:off x="4633595" y="8805276"/>
          <a:ext cx="1270" cy="1305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170606</xdr:rowOff>
    </xdr:from>
    <xdr:ext cx="534377" cy="259045"/>
    <xdr:sp macro="" textlink="">
      <xdr:nvSpPr>
        <xdr:cNvPr id="118" name="総務費最小値テキスト"/>
        <xdr:cNvSpPr txBox="1"/>
      </xdr:nvSpPr>
      <xdr:spPr>
        <a:xfrm>
          <a:off x="4686300" y="1011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31,708</a:t>
          </a:r>
          <a:endParaRPr kumimoji="1" lang="ja-JP" altLang="en-US" sz="1000" b="1">
            <a:latin typeface="ＭＳ Ｐゴシック"/>
          </a:endParaRPr>
        </a:p>
      </xdr:txBody>
    </xdr:sp>
    <xdr:clientData/>
  </xdr:oneCellAnchor>
  <xdr:twoCellAnchor>
    <xdr:from>
      <xdr:col>6</xdr:col>
      <xdr:colOff>422275</xdr:colOff>
      <xdr:row>58</xdr:row>
      <xdr:rowOff>166779</xdr:rowOff>
    </xdr:from>
    <xdr:to>
      <xdr:col>6</xdr:col>
      <xdr:colOff>600075</xdr:colOff>
      <xdr:row>58</xdr:row>
      <xdr:rowOff>166779</xdr:rowOff>
    </xdr:to>
    <xdr:cxnSp macro="">
      <xdr:nvCxnSpPr>
        <xdr:cNvPr id="119" name="直線コネクタ 118"/>
        <xdr:cNvCxnSpPr/>
      </xdr:nvCxnSpPr>
      <xdr:spPr>
        <a:xfrm>
          <a:off x="4546600" y="10110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8003</xdr:rowOff>
    </xdr:from>
    <xdr:ext cx="599010" cy="259045"/>
    <xdr:sp macro="" textlink="">
      <xdr:nvSpPr>
        <xdr:cNvPr id="120" name="総務費最大値テキスト"/>
        <xdr:cNvSpPr txBox="1"/>
      </xdr:nvSpPr>
      <xdr:spPr>
        <a:xfrm>
          <a:off x="4686300" y="8580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431,499</a:t>
          </a:r>
          <a:endParaRPr kumimoji="1" lang="ja-JP" altLang="en-US" sz="1000" b="1">
            <a:latin typeface="ＭＳ Ｐゴシック"/>
          </a:endParaRPr>
        </a:p>
      </xdr:txBody>
    </xdr:sp>
    <xdr:clientData/>
  </xdr:oneCellAnchor>
  <xdr:twoCellAnchor>
    <xdr:from>
      <xdr:col>6</xdr:col>
      <xdr:colOff>422275</xdr:colOff>
      <xdr:row>51</xdr:row>
      <xdr:rowOff>61326</xdr:rowOff>
    </xdr:from>
    <xdr:to>
      <xdr:col>6</xdr:col>
      <xdr:colOff>600075</xdr:colOff>
      <xdr:row>51</xdr:row>
      <xdr:rowOff>61326</xdr:rowOff>
    </xdr:to>
    <xdr:cxnSp macro="">
      <xdr:nvCxnSpPr>
        <xdr:cNvPr id="121" name="直線コネクタ 120"/>
        <xdr:cNvCxnSpPr/>
      </xdr:nvCxnSpPr>
      <xdr:spPr>
        <a:xfrm>
          <a:off x="4546600" y="880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140624</xdr:rowOff>
    </xdr:from>
    <xdr:to>
      <xdr:col>6</xdr:col>
      <xdr:colOff>511175</xdr:colOff>
      <xdr:row>58</xdr:row>
      <xdr:rowOff>49406</xdr:rowOff>
    </xdr:to>
    <xdr:cxnSp macro="">
      <xdr:nvCxnSpPr>
        <xdr:cNvPr id="122" name="直線コネクタ 121"/>
        <xdr:cNvCxnSpPr/>
      </xdr:nvCxnSpPr>
      <xdr:spPr>
        <a:xfrm flipV="1">
          <a:off x="3797300" y="9913274"/>
          <a:ext cx="838200" cy="80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971</xdr:rowOff>
    </xdr:from>
    <xdr:ext cx="534377" cy="259045"/>
    <xdr:sp macro="" textlink="">
      <xdr:nvSpPr>
        <xdr:cNvPr id="123" name="総務費平均値テキスト"/>
        <xdr:cNvSpPr txBox="1"/>
      </xdr:nvSpPr>
      <xdr:spPr>
        <a:xfrm>
          <a:off x="4686300" y="9945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60,319</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22544</xdr:rowOff>
    </xdr:from>
    <xdr:to>
      <xdr:col>6</xdr:col>
      <xdr:colOff>561975</xdr:colOff>
      <xdr:row>58</xdr:row>
      <xdr:rowOff>124144</xdr:rowOff>
    </xdr:to>
    <xdr:sp macro="" textlink="">
      <xdr:nvSpPr>
        <xdr:cNvPr id="124" name="フローチャート : 判断 123"/>
        <xdr:cNvSpPr/>
      </xdr:nvSpPr>
      <xdr:spPr>
        <a:xfrm>
          <a:off x="4584700" y="9966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49406</xdr:rowOff>
    </xdr:from>
    <xdr:to>
      <xdr:col>5</xdr:col>
      <xdr:colOff>358775</xdr:colOff>
      <xdr:row>58</xdr:row>
      <xdr:rowOff>130285</xdr:rowOff>
    </xdr:to>
    <xdr:cxnSp macro="">
      <xdr:nvCxnSpPr>
        <xdr:cNvPr id="125" name="直線コネクタ 124"/>
        <xdr:cNvCxnSpPr/>
      </xdr:nvCxnSpPr>
      <xdr:spPr>
        <a:xfrm flipV="1">
          <a:off x="2908300" y="9993506"/>
          <a:ext cx="889000" cy="80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42511</xdr:rowOff>
    </xdr:from>
    <xdr:to>
      <xdr:col>5</xdr:col>
      <xdr:colOff>409575</xdr:colOff>
      <xdr:row>58</xdr:row>
      <xdr:rowOff>144111</xdr:rowOff>
    </xdr:to>
    <xdr:sp macro="" textlink="">
      <xdr:nvSpPr>
        <xdr:cNvPr id="126" name="フローチャート : 判断 125"/>
        <xdr:cNvSpPr/>
      </xdr:nvSpPr>
      <xdr:spPr>
        <a:xfrm>
          <a:off x="3746500" y="9986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135238</xdr:rowOff>
    </xdr:from>
    <xdr:ext cx="534377" cy="259045"/>
    <xdr:sp macro="" textlink="">
      <xdr:nvSpPr>
        <xdr:cNvPr id="127" name="テキスト ボックス 126"/>
        <xdr:cNvSpPr txBox="1"/>
      </xdr:nvSpPr>
      <xdr:spPr>
        <a:xfrm>
          <a:off x="3530111" y="10079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54,205</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130285</xdr:rowOff>
    </xdr:from>
    <xdr:to>
      <xdr:col>4</xdr:col>
      <xdr:colOff>155575</xdr:colOff>
      <xdr:row>58</xdr:row>
      <xdr:rowOff>137606</xdr:rowOff>
    </xdr:to>
    <xdr:cxnSp macro="">
      <xdr:nvCxnSpPr>
        <xdr:cNvPr id="128" name="直線コネクタ 127"/>
        <xdr:cNvCxnSpPr/>
      </xdr:nvCxnSpPr>
      <xdr:spPr>
        <a:xfrm flipV="1">
          <a:off x="2019300" y="10074385"/>
          <a:ext cx="889000" cy="7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24540</xdr:rowOff>
    </xdr:from>
    <xdr:to>
      <xdr:col>4</xdr:col>
      <xdr:colOff>206375</xdr:colOff>
      <xdr:row>58</xdr:row>
      <xdr:rowOff>126140</xdr:rowOff>
    </xdr:to>
    <xdr:sp macro="" textlink="">
      <xdr:nvSpPr>
        <xdr:cNvPr id="129" name="フローチャート : 判断 128"/>
        <xdr:cNvSpPr/>
      </xdr:nvSpPr>
      <xdr:spPr>
        <a:xfrm>
          <a:off x="2857500" y="996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142667</xdr:rowOff>
    </xdr:from>
    <xdr:ext cx="534377" cy="259045"/>
    <xdr:sp macro="" textlink="">
      <xdr:nvSpPr>
        <xdr:cNvPr id="130" name="テキスト ボックス 129"/>
        <xdr:cNvSpPr txBox="1"/>
      </xdr:nvSpPr>
      <xdr:spPr>
        <a:xfrm>
          <a:off x="2641111" y="974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59,708</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137606</xdr:rowOff>
    </xdr:from>
    <xdr:to>
      <xdr:col>2</xdr:col>
      <xdr:colOff>638175</xdr:colOff>
      <xdr:row>58</xdr:row>
      <xdr:rowOff>140252</xdr:rowOff>
    </xdr:to>
    <xdr:cxnSp macro="">
      <xdr:nvCxnSpPr>
        <xdr:cNvPr id="131" name="直線コネクタ 130"/>
        <xdr:cNvCxnSpPr/>
      </xdr:nvCxnSpPr>
      <xdr:spPr>
        <a:xfrm flipV="1">
          <a:off x="1130300" y="10081706"/>
          <a:ext cx="889000" cy="2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11571</xdr:rowOff>
    </xdr:from>
    <xdr:to>
      <xdr:col>3</xdr:col>
      <xdr:colOff>3175</xdr:colOff>
      <xdr:row>58</xdr:row>
      <xdr:rowOff>113171</xdr:rowOff>
    </xdr:to>
    <xdr:sp macro="" textlink="">
      <xdr:nvSpPr>
        <xdr:cNvPr id="132" name="フローチャート : 判断 131"/>
        <xdr:cNvSpPr/>
      </xdr:nvSpPr>
      <xdr:spPr>
        <a:xfrm>
          <a:off x="1968500" y="995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129698</xdr:rowOff>
    </xdr:from>
    <xdr:ext cx="534377" cy="259045"/>
    <xdr:sp macro="" textlink="">
      <xdr:nvSpPr>
        <xdr:cNvPr id="133" name="テキスト ボックス 132"/>
        <xdr:cNvSpPr txBox="1"/>
      </xdr:nvSpPr>
      <xdr:spPr>
        <a:xfrm>
          <a:off x="1752111" y="9730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63,679</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167248</xdr:rowOff>
    </xdr:from>
    <xdr:to>
      <xdr:col>1</xdr:col>
      <xdr:colOff>485775</xdr:colOff>
      <xdr:row>58</xdr:row>
      <xdr:rowOff>97398</xdr:rowOff>
    </xdr:to>
    <xdr:sp macro="" textlink="">
      <xdr:nvSpPr>
        <xdr:cNvPr id="134" name="フローチャート : 判断 133"/>
        <xdr:cNvSpPr/>
      </xdr:nvSpPr>
      <xdr:spPr>
        <a:xfrm>
          <a:off x="1079500" y="9939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113925</xdr:rowOff>
    </xdr:from>
    <xdr:ext cx="534377" cy="259045"/>
    <xdr:sp macro="" textlink="">
      <xdr:nvSpPr>
        <xdr:cNvPr id="135" name="テキスト ボックス 134"/>
        <xdr:cNvSpPr txBox="1"/>
      </xdr:nvSpPr>
      <xdr:spPr>
        <a:xfrm>
          <a:off x="863111" y="9715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68,509</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89824</xdr:rowOff>
    </xdr:from>
    <xdr:to>
      <xdr:col>6</xdr:col>
      <xdr:colOff>561975</xdr:colOff>
      <xdr:row>58</xdr:row>
      <xdr:rowOff>19974</xdr:rowOff>
    </xdr:to>
    <xdr:sp macro="" textlink="">
      <xdr:nvSpPr>
        <xdr:cNvPr id="141" name="円/楕円 140"/>
        <xdr:cNvSpPr/>
      </xdr:nvSpPr>
      <xdr:spPr>
        <a:xfrm>
          <a:off x="4584700" y="986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112701</xdr:rowOff>
    </xdr:from>
    <xdr:ext cx="534377" cy="259045"/>
    <xdr:sp macro="" textlink="">
      <xdr:nvSpPr>
        <xdr:cNvPr id="142" name="総務費該当値テキスト"/>
        <xdr:cNvSpPr txBox="1"/>
      </xdr:nvSpPr>
      <xdr:spPr>
        <a:xfrm>
          <a:off x="4686300" y="9713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92,217</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170056</xdr:rowOff>
    </xdr:from>
    <xdr:to>
      <xdr:col>5</xdr:col>
      <xdr:colOff>409575</xdr:colOff>
      <xdr:row>58</xdr:row>
      <xdr:rowOff>100206</xdr:rowOff>
    </xdr:to>
    <xdr:sp macro="" textlink="">
      <xdr:nvSpPr>
        <xdr:cNvPr id="143" name="円/楕円 142"/>
        <xdr:cNvSpPr/>
      </xdr:nvSpPr>
      <xdr:spPr>
        <a:xfrm>
          <a:off x="3746500" y="994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116733</xdr:rowOff>
    </xdr:from>
    <xdr:ext cx="534377" cy="259045"/>
    <xdr:sp macro="" textlink="">
      <xdr:nvSpPr>
        <xdr:cNvPr id="144" name="テキスト ボックス 143"/>
        <xdr:cNvSpPr txBox="1"/>
      </xdr:nvSpPr>
      <xdr:spPr>
        <a:xfrm>
          <a:off x="3530111" y="9717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67,649</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79485</xdr:rowOff>
    </xdr:from>
    <xdr:to>
      <xdr:col>4</xdr:col>
      <xdr:colOff>206375</xdr:colOff>
      <xdr:row>59</xdr:row>
      <xdr:rowOff>9635</xdr:rowOff>
    </xdr:to>
    <xdr:sp macro="" textlink="">
      <xdr:nvSpPr>
        <xdr:cNvPr id="145" name="円/楕円 144"/>
        <xdr:cNvSpPr/>
      </xdr:nvSpPr>
      <xdr:spPr>
        <a:xfrm>
          <a:off x="2857500" y="1002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762</xdr:rowOff>
    </xdr:from>
    <xdr:ext cx="534377" cy="259045"/>
    <xdr:sp macro="" textlink="">
      <xdr:nvSpPr>
        <xdr:cNvPr id="146" name="テキスト ボックス 145"/>
        <xdr:cNvSpPr txBox="1"/>
      </xdr:nvSpPr>
      <xdr:spPr>
        <a:xfrm>
          <a:off x="2641111" y="1011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42,883</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86806</xdr:rowOff>
    </xdr:from>
    <xdr:to>
      <xdr:col>3</xdr:col>
      <xdr:colOff>3175</xdr:colOff>
      <xdr:row>59</xdr:row>
      <xdr:rowOff>16956</xdr:rowOff>
    </xdr:to>
    <xdr:sp macro="" textlink="">
      <xdr:nvSpPr>
        <xdr:cNvPr id="147" name="円/楕円 146"/>
        <xdr:cNvSpPr/>
      </xdr:nvSpPr>
      <xdr:spPr>
        <a:xfrm>
          <a:off x="1968500" y="1003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8083</xdr:rowOff>
    </xdr:from>
    <xdr:ext cx="534377" cy="259045"/>
    <xdr:sp macro="" textlink="">
      <xdr:nvSpPr>
        <xdr:cNvPr id="148" name="テキスト ボックス 147"/>
        <xdr:cNvSpPr txBox="1"/>
      </xdr:nvSpPr>
      <xdr:spPr>
        <a:xfrm>
          <a:off x="1752111" y="10123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40,641</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89452</xdr:rowOff>
    </xdr:from>
    <xdr:to>
      <xdr:col>1</xdr:col>
      <xdr:colOff>485775</xdr:colOff>
      <xdr:row>59</xdr:row>
      <xdr:rowOff>19602</xdr:rowOff>
    </xdr:to>
    <xdr:sp macro="" textlink="">
      <xdr:nvSpPr>
        <xdr:cNvPr id="149" name="円/楕円 148"/>
        <xdr:cNvSpPr/>
      </xdr:nvSpPr>
      <xdr:spPr>
        <a:xfrm>
          <a:off x="1079500" y="1003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10729</xdr:rowOff>
    </xdr:from>
    <xdr:ext cx="534377" cy="259045"/>
    <xdr:sp macro="" textlink="">
      <xdr:nvSpPr>
        <xdr:cNvPr id="150" name="テキスト ボックス 149"/>
        <xdr:cNvSpPr txBox="1"/>
      </xdr:nvSpPr>
      <xdr:spPr>
        <a:xfrm>
          <a:off x="863111" y="10126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39,831</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14/93</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61" name="直線コネクタ 160"/>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62" name="テキスト ボックス 161"/>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63" name="直線コネクタ 162"/>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4" name="テキスト ボックス 163"/>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5" name="直線コネクタ 164"/>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6" name="テキスト ボックス 165"/>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7" name="直線コネクタ 166"/>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8" name="テキスト ボックス 167"/>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9" name="直線コネクタ 168"/>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0" name="テキスト ボックス 169"/>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71" name="直線コネクタ 170"/>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69</xdr:row>
      <xdr:rowOff>38299</xdr:rowOff>
    </xdr:from>
    <xdr:ext cx="685572" cy="259045"/>
    <xdr:sp macro="" textlink="">
      <xdr:nvSpPr>
        <xdr:cNvPr id="172" name="テキスト ボックス 171"/>
        <xdr:cNvSpPr txBox="1"/>
      </xdr:nvSpPr>
      <xdr:spPr>
        <a:xfrm>
          <a:off x="76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3" name="直線コネクタ 172"/>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74" name="テキスト ボックス 173"/>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5"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78218</xdr:rowOff>
    </xdr:from>
    <xdr:to>
      <xdr:col>6</xdr:col>
      <xdr:colOff>510540</xdr:colOff>
      <xdr:row>78</xdr:row>
      <xdr:rowOff>104911</xdr:rowOff>
    </xdr:to>
    <xdr:cxnSp macro="">
      <xdr:nvCxnSpPr>
        <xdr:cNvPr id="176" name="直線コネクタ 175"/>
        <xdr:cNvCxnSpPr/>
      </xdr:nvCxnSpPr>
      <xdr:spPr>
        <a:xfrm flipV="1">
          <a:off x="4633595" y="12079718"/>
          <a:ext cx="1270" cy="1398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108738</xdr:rowOff>
    </xdr:from>
    <xdr:ext cx="599010" cy="259045"/>
    <xdr:sp macro="" textlink="">
      <xdr:nvSpPr>
        <xdr:cNvPr id="177" name="民生費最小値テキスト"/>
        <xdr:cNvSpPr txBox="1"/>
      </xdr:nvSpPr>
      <xdr:spPr>
        <a:xfrm>
          <a:off x="4686300" y="13481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101,305</a:t>
          </a:r>
          <a:endParaRPr kumimoji="1" lang="ja-JP" altLang="en-US" sz="1000" b="1">
            <a:latin typeface="ＭＳ Ｐゴシック"/>
          </a:endParaRPr>
        </a:p>
      </xdr:txBody>
    </xdr:sp>
    <xdr:clientData/>
  </xdr:oneCellAnchor>
  <xdr:twoCellAnchor>
    <xdr:from>
      <xdr:col>6</xdr:col>
      <xdr:colOff>422275</xdr:colOff>
      <xdr:row>78</xdr:row>
      <xdr:rowOff>104911</xdr:rowOff>
    </xdr:from>
    <xdr:to>
      <xdr:col>6</xdr:col>
      <xdr:colOff>600075</xdr:colOff>
      <xdr:row>78</xdr:row>
      <xdr:rowOff>104911</xdr:rowOff>
    </xdr:to>
    <xdr:cxnSp macro="">
      <xdr:nvCxnSpPr>
        <xdr:cNvPr id="178" name="直線コネクタ 177"/>
        <xdr:cNvCxnSpPr/>
      </xdr:nvCxnSpPr>
      <xdr:spPr>
        <a:xfrm>
          <a:off x="4546600" y="13478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24895</xdr:rowOff>
    </xdr:from>
    <xdr:ext cx="599010" cy="259045"/>
    <xdr:sp macro="" textlink="">
      <xdr:nvSpPr>
        <xdr:cNvPr id="179" name="民生費最大値テキスト"/>
        <xdr:cNvSpPr txBox="1"/>
      </xdr:nvSpPr>
      <xdr:spPr>
        <a:xfrm>
          <a:off x="4686300" y="11854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957,653</a:t>
          </a:r>
          <a:endParaRPr kumimoji="1" lang="ja-JP" altLang="en-US" sz="1000" b="1">
            <a:latin typeface="ＭＳ Ｐゴシック"/>
          </a:endParaRPr>
        </a:p>
      </xdr:txBody>
    </xdr:sp>
    <xdr:clientData/>
  </xdr:oneCellAnchor>
  <xdr:twoCellAnchor>
    <xdr:from>
      <xdr:col>6</xdr:col>
      <xdr:colOff>422275</xdr:colOff>
      <xdr:row>70</xdr:row>
      <xdr:rowOff>78218</xdr:rowOff>
    </xdr:from>
    <xdr:to>
      <xdr:col>6</xdr:col>
      <xdr:colOff>600075</xdr:colOff>
      <xdr:row>70</xdr:row>
      <xdr:rowOff>78218</xdr:rowOff>
    </xdr:to>
    <xdr:cxnSp macro="">
      <xdr:nvCxnSpPr>
        <xdr:cNvPr id="180" name="直線コネクタ 179"/>
        <xdr:cNvCxnSpPr/>
      </xdr:nvCxnSpPr>
      <xdr:spPr>
        <a:xfrm>
          <a:off x="4546600" y="12079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78</xdr:row>
      <xdr:rowOff>4820</xdr:rowOff>
    </xdr:from>
    <xdr:to>
      <xdr:col>6</xdr:col>
      <xdr:colOff>511175</xdr:colOff>
      <xdr:row>78</xdr:row>
      <xdr:rowOff>31009</xdr:rowOff>
    </xdr:to>
    <xdr:cxnSp macro="">
      <xdr:nvCxnSpPr>
        <xdr:cNvPr id="181" name="直線コネクタ 180"/>
        <xdr:cNvCxnSpPr/>
      </xdr:nvCxnSpPr>
      <xdr:spPr>
        <a:xfrm flipV="1">
          <a:off x="3797300" y="13377920"/>
          <a:ext cx="838200" cy="26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130453</xdr:rowOff>
    </xdr:from>
    <xdr:ext cx="599010" cy="259045"/>
    <xdr:sp macro="" textlink="">
      <xdr:nvSpPr>
        <xdr:cNvPr id="182" name="民生費平均値テキスト"/>
        <xdr:cNvSpPr txBox="1"/>
      </xdr:nvSpPr>
      <xdr:spPr>
        <a:xfrm>
          <a:off x="4686300" y="133321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146,340</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152026</xdr:rowOff>
    </xdr:from>
    <xdr:to>
      <xdr:col>6</xdr:col>
      <xdr:colOff>561975</xdr:colOff>
      <xdr:row>78</xdr:row>
      <xdr:rowOff>82176</xdr:rowOff>
    </xdr:to>
    <xdr:sp macro="" textlink="">
      <xdr:nvSpPr>
        <xdr:cNvPr id="183" name="フローチャート : 判断 182"/>
        <xdr:cNvSpPr/>
      </xdr:nvSpPr>
      <xdr:spPr>
        <a:xfrm>
          <a:off x="4584700" y="13353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31009</xdr:rowOff>
    </xdr:from>
    <xdr:to>
      <xdr:col>5</xdr:col>
      <xdr:colOff>358775</xdr:colOff>
      <xdr:row>78</xdr:row>
      <xdr:rowOff>35041</xdr:rowOff>
    </xdr:to>
    <xdr:cxnSp macro="">
      <xdr:nvCxnSpPr>
        <xdr:cNvPr id="184" name="直線コネクタ 183"/>
        <xdr:cNvCxnSpPr/>
      </xdr:nvCxnSpPr>
      <xdr:spPr>
        <a:xfrm flipV="1">
          <a:off x="2908300" y="13404109"/>
          <a:ext cx="889000" cy="4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78</xdr:row>
      <xdr:rowOff>6569</xdr:rowOff>
    </xdr:from>
    <xdr:to>
      <xdr:col>5</xdr:col>
      <xdr:colOff>409575</xdr:colOff>
      <xdr:row>78</xdr:row>
      <xdr:rowOff>108169</xdr:rowOff>
    </xdr:to>
    <xdr:sp macro="" textlink="">
      <xdr:nvSpPr>
        <xdr:cNvPr id="185" name="フローチャート : 判断 184"/>
        <xdr:cNvSpPr/>
      </xdr:nvSpPr>
      <xdr:spPr>
        <a:xfrm>
          <a:off x="3746500" y="1337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99296</xdr:rowOff>
    </xdr:from>
    <xdr:ext cx="599010" cy="259045"/>
    <xdr:sp macro="" textlink="">
      <xdr:nvSpPr>
        <xdr:cNvPr id="186" name="テキスト ボックス 185"/>
        <xdr:cNvSpPr txBox="1"/>
      </xdr:nvSpPr>
      <xdr:spPr>
        <a:xfrm>
          <a:off x="3497794" y="13472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130,422</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35041</xdr:rowOff>
    </xdr:from>
    <xdr:to>
      <xdr:col>4</xdr:col>
      <xdr:colOff>155575</xdr:colOff>
      <xdr:row>78</xdr:row>
      <xdr:rowOff>46379</xdr:rowOff>
    </xdr:to>
    <xdr:cxnSp macro="">
      <xdr:nvCxnSpPr>
        <xdr:cNvPr id="187" name="直線コネクタ 186"/>
        <xdr:cNvCxnSpPr/>
      </xdr:nvCxnSpPr>
      <xdr:spPr>
        <a:xfrm flipV="1">
          <a:off x="2019300" y="13408141"/>
          <a:ext cx="889000" cy="11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155485</xdr:rowOff>
    </xdr:from>
    <xdr:to>
      <xdr:col>4</xdr:col>
      <xdr:colOff>206375</xdr:colOff>
      <xdr:row>78</xdr:row>
      <xdr:rowOff>85635</xdr:rowOff>
    </xdr:to>
    <xdr:sp macro="" textlink="">
      <xdr:nvSpPr>
        <xdr:cNvPr id="188" name="フローチャート : 判断 187"/>
        <xdr:cNvSpPr/>
      </xdr:nvSpPr>
      <xdr:spPr>
        <a:xfrm>
          <a:off x="2857500" y="1335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76</xdr:row>
      <xdr:rowOff>102162</xdr:rowOff>
    </xdr:from>
    <xdr:ext cx="599010" cy="259045"/>
    <xdr:sp macro="" textlink="">
      <xdr:nvSpPr>
        <xdr:cNvPr id="189" name="テキスト ボックス 188"/>
        <xdr:cNvSpPr txBox="1"/>
      </xdr:nvSpPr>
      <xdr:spPr>
        <a:xfrm>
          <a:off x="2608794" y="1313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144,222</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46379</xdr:rowOff>
    </xdr:from>
    <xdr:to>
      <xdr:col>2</xdr:col>
      <xdr:colOff>638175</xdr:colOff>
      <xdr:row>78</xdr:row>
      <xdr:rowOff>53404</xdr:rowOff>
    </xdr:to>
    <xdr:cxnSp macro="">
      <xdr:nvCxnSpPr>
        <xdr:cNvPr id="190" name="直線コネクタ 189"/>
        <xdr:cNvCxnSpPr/>
      </xdr:nvCxnSpPr>
      <xdr:spPr>
        <a:xfrm flipV="1">
          <a:off x="1130300" y="13419479"/>
          <a:ext cx="889000" cy="7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166257</xdr:rowOff>
    </xdr:from>
    <xdr:to>
      <xdr:col>3</xdr:col>
      <xdr:colOff>3175</xdr:colOff>
      <xdr:row>78</xdr:row>
      <xdr:rowOff>96407</xdr:rowOff>
    </xdr:to>
    <xdr:sp macro="" textlink="">
      <xdr:nvSpPr>
        <xdr:cNvPr id="191" name="フローチャート : 判断 190"/>
        <xdr:cNvSpPr/>
      </xdr:nvSpPr>
      <xdr:spPr>
        <a:xfrm>
          <a:off x="1968500" y="133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112934</xdr:rowOff>
    </xdr:from>
    <xdr:ext cx="599010" cy="259045"/>
    <xdr:sp macro="" textlink="">
      <xdr:nvSpPr>
        <xdr:cNvPr id="192" name="テキスト ボックス 191"/>
        <xdr:cNvSpPr txBox="1"/>
      </xdr:nvSpPr>
      <xdr:spPr>
        <a:xfrm>
          <a:off x="1719794" y="13143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137,625</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3880</xdr:rowOff>
    </xdr:from>
    <xdr:to>
      <xdr:col>1</xdr:col>
      <xdr:colOff>485775</xdr:colOff>
      <xdr:row>78</xdr:row>
      <xdr:rowOff>105480</xdr:rowOff>
    </xdr:to>
    <xdr:sp macro="" textlink="">
      <xdr:nvSpPr>
        <xdr:cNvPr id="193" name="フローチャート : 判断 192"/>
        <xdr:cNvSpPr/>
      </xdr:nvSpPr>
      <xdr:spPr>
        <a:xfrm>
          <a:off x="1079500" y="1337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96607</xdr:rowOff>
    </xdr:from>
    <xdr:ext cx="599010" cy="259045"/>
    <xdr:sp macro="" textlink="">
      <xdr:nvSpPr>
        <xdr:cNvPr id="194" name="テキスト ボックス 193"/>
        <xdr:cNvSpPr txBox="1"/>
      </xdr:nvSpPr>
      <xdr:spPr>
        <a:xfrm>
          <a:off x="830794" y="13469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132,068</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5" name="テキスト ボックス 194"/>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6" name="テキスト ボックス 195"/>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7" name="テキスト ボックス 196"/>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8" name="テキスト ボックス 197"/>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9" name="テキスト ボックス 198"/>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125470</xdr:rowOff>
    </xdr:from>
    <xdr:to>
      <xdr:col>6</xdr:col>
      <xdr:colOff>561975</xdr:colOff>
      <xdr:row>78</xdr:row>
      <xdr:rowOff>55620</xdr:rowOff>
    </xdr:to>
    <xdr:sp macro="" textlink="">
      <xdr:nvSpPr>
        <xdr:cNvPr id="200" name="円/楕円 199"/>
        <xdr:cNvSpPr/>
      </xdr:nvSpPr>
      <xdr:spPr>
        <a:xfrm>
          <a:off x="4584700" y="1332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84847</xdr:rowOff>
    </xdr:from>
    <xdr:ext cx="599010" cy="259045"/>
    <xdr:sp macro="" textlink="">
      <xdr:nvSpPr>
        <xdr:cNvPr id="201" name="民生費該当値テキスト"/>
        <xdr:cNvSpPr txBox="1"/>
      </xdr:nvSpPr>
      <xdr:spPr>
        <a:xfrm>
          <a:off x="4686300" y="13115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162,604</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151659</xdr:rowOff>
    </xdr:from>
    <xdr:to>
      <xdr:col>5</xdr:col>
      <xdr:colOff>409575</xdr:colOff>
      <xdr:row>78</xdr:row>
      <xdr:rowOff>81809</xdr:rowOff>
    </xdr:to>
    <xdr:sp macro="" textlink="">
      <xdr:nvSpPr>
        <xdr:cNvPr id="202" name="円/楕円 201"/>
        <xdr:cNvSpPr/>
      </xdr:nvSpPr>
      <xdr:spPr>
        <a:xfrm>
          <a:off x="3746500" y="13353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98336</xdr:rowOff>
    </xdr:from>
    <xdr:ext cx="599010" cy="259045"/>
    <xdr:sp macro="" textlink="">
      <xdr:nvSpPr>
        <xdr:cNvPr id="203" name="テキスト ボックス 202"/>
        <xdr:cNvSpPr txBox="1"/>
      </xdr:nvSpPr>
      <xdr:spPr>
        <a:xfrm>
          <a:off x="3497794" y="13128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146,565</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155691</xdr:rowOff>
    </xdr:from>
    <xdr:to>
      <xdr:col>4</xdr:col>
      <xdr:colOff>206375</xdr:colOff>
      <xdr:row>78</xdr:row>
      <xdr:rowOff>85841</xdr:rowOff>
    </xdr:to>
    <xdr:sp macro="" textlink="">
      <xdr:nvSpPr>
        <xdr:cNvPr id="204" name="円/楕円 203"/>
        <xdr:cNvSpPr/>
      </xdr:nvSpPr>
      <xdr:spPr>
        <a:xfrm>
          <a:off x="2857500" y="1335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76968</xdr:rowOff>
    </xdr:from>
    <xdr:ext cx="599010" cy="259045"/>
    <xdr:sp macro="" textlink="">
      <xdr:nvSpPr>
        <xdr:cNvPr id="205" name="テキスト ボックス 204"/>
        <xdr:cNvSpPr txBox="1"/>
      </xdr:nvSpPr>
      <xdr:spPr>
        <a:xfrm>
          <a:off x="2608794" y="13450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144,095</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167029</xdr:rowOff>
    </xdr:from>
    <xdr:to>
      <xdr:col>3</xdr:col>
      <xdr:colOff>3175</xdr:colOff>
      <xdr:row>78</xdr:row>
      <xdr:rowOff>97179</xdr:rowOff>
    </xdr:to>
    <xdr:sp macro="" textlink="">
      <xdr:nvSpPr>
        <xdr:cNvPr id="206" name="円/楕円 205"/>
        <xdr:cNvSpPr/>
      </xdr:nvSpPr>
      <xdr:spPr>
        <a:xfrm>
          <a:off x="1968500" y="1336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88306</xdr:rowOff>
    </xdr:from>
    <xdr:ext cx="599010" cy="259045"/>
    <xdr:sp macro="" textlink="">
      <xdr:nvSpPr>
        <xdr:cNvPr id="207" name="テキスト ボックス 206"/>
        <xdr:cNvSpPr txBox="1"/>
      </xdr:nvSpPr>
      <xdr:spPr>
        <a:xfrm>
          <a:off x="1719794" y="1346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137,152</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2604</xdr:rowOff>
    </xdr:from>
    <xdr:to>
      <xdr:col>1</xdr:col>
      <xdr:colOff>485775</xdr:colOff>
      <xdr:row>78</xdr:row>
      <xdr:rowOff>104204</xdr:rowOff>
    </xdr:to>
    <xdr:sp macro="" textlink="">
      <xdr:nvSpPr>
        <xdr:cNvPr id="208" name="円/楕円 207"/>
        <xdr:cNvSpPr/>
      </xdr:nvSpPr>
      <xdr:spPr>
        <a:xfrm>
          <a:off x="1079500" y="1337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120731</xdr:rowOff>
    </xdr:from>
    <xdr:ext cx="599010" cy="259045"/>
    <xdr:sp macro="" textlink="">
      <xdr:nvSpPr>
        <xdr:cNvPr id="209" name="テキスト ボックス 208"/>
        <xdr:cNvSpPr txBox="1"/>
      </xdr:nvSpPr>
      <xdr:spPr>
        <a:xfrm>
          <a:off x="830794" y="13150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132,849</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10" name="正方形/長方形 20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11" name="正方形/長方形 210"/>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2" name="正方形/長方形 211"/>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54/93</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3" name="正方形/長方形 212"/>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4" name="正方形/長方形 213"/>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5" name="正方形/長方形 214"/>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6" name="正方形/長方形 215"/>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7" name="正方形/長方形 21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8" name="テキスト ボックス 21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9" name="直線コネクタ 21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20" name="テキスト ボックス 219"/>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21" name="直線コネクタ 220"/>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22" name="テキスト ボックス 221"/>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23" name="直線コネクタ 222"/>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24" name="テキスト ボックス 223"/>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5" name="直線コネクタ 224"/>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6" name="テキスト ボックス 225"/>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7" name="直線コネクタ 226"/>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130827</xdr:rowOff>
    </xdr:from>
    <xdr:ext cx="531299" cy="259045"/>
    <xdr:sp macro="" textlink="">
      <xdr:nvSpPr>
        <xdr:cNvPr id="228" name="テキスト ボックス 227"/>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9" name="直線コネクタ 228"/>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0" name="テキスト ボックス 229"/>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1" name="直線コネクタ 23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3"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3417</xdr:rowOff>
    </xdr:from>
    <xdr:to>
      <xdr:col>6</xdr:col>
      <xdr:colOff>510540</xdr:colOff>
      <xdr:row>99</xdr:row>
      <xdr:rowOff>47250</xdr:rowOff>
    </xdr:to>
    <xdr:cxnSp macro="">
      <xdr:nvCxnSpPr>
        <xdr:cNvPr id="234" name="直線コネクタ 233"/>
        <xdr:cNvCxnSpPr/>
      </xdr:nvCxnSpPr>
      <xdr:spPr>
        <a:xfrm flipV="1">
          <a:off x="4633595" y="15605367"/>
          <a:ext cx="1270" cy="1415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51077</xdr:rowOff>
    </xdr:from>
    <xdr:ext cx="534377" cy="259045"/>
    <xdr:sp macro="" textlink="">
      <xdr:nvSpPr>
        <xdr:cNvPr id="235" name="衛生費最小値テキスト"/>
        <xdr:cNvSpPr txBox="1"/>
      </xdr:nvSpPr>
      <xdr:spPr>
        <a:xfrm>
          <a:off x="4686300" y="1702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19,853</a:t>
          </a:r>
          <a:endParaRPr kumimoji="1" lang="ja-JP" altLang="en-US" sz="1000" b="1">
            <a:latin typeface="ＭＳ Ｐゴシック"/>
          </a:endParaRPr>
        </a:p>
      </xdr:txBody>
    </xdr:sp>
    <xdr:clientData/>
  </xdr:oneCellAnchor>
  <xdr:twoCellAnchor>
    <xdr:from>
      <xdr:col>6</xdr:col>
      <xdr:colOff>422275</xdr:colOff>
      <xdr:row>99</xdr:row>
      <xdr:rowOff>47250</xdr:rowOff>
    </xdr:from>
    <xdr:to>
      <xdr:col>6</xdr:col>
      <xdr:colOff>600075</xdr:colOff>
      <xdr:row>99</xdr:row>
      <xdr:rowOff>47250</xdr:rowOff>
    </xdr:to>
    <xdr:cxnSp macro="">
      <xdr:nvCxnSpPr>
        <xdr:cNvPr id="236" name="直線コネクタ 235"/>
        <xdr:cNvCxnSpPr/>
      </xdr:nvCxnSpPr>
      <xdr:spPr>
        <a:xfrm>
          <a:off x="4546600" y="17020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121544</xdr:rowOff>
    </xdr:from>
    <xdr:ext cx="534377" cy="259045"/>
    <xdr:sp macro="" textlink="">
      <xdr:nvSpPr>
        <xdr:cNvPr id="237" name="衛生費最大値テキスト"/>
        <xdr:cNvSpPr txBox="1"/>
      </xdr:nvSpPr>
      <xdr:spPr>
        <a:xfrm>
          <a:off x="4686300" y="1538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94,154</a:t>
          </a:r>
          <a:endParaRPr kumimoji="1" lang="ja-JP" altLang="en-US" sz="1000" b="1">
            <a:latin typeface="ＭＳ Ｐゴシック"/>
          </a:endParaRPr>
        </a:p>
      </xdr:txBody>
    </xdr:sp>
    <xdr:clientData/>
  </xdr:oneCellAnchor>
  <xdr:twoCellAnchor>
    <xdr:from>
      <xdr:col>6</xdr:col>
      <xdr:colOff>422275</xdr:colOff>
      <xdr:row>91</xdr:row>
      <xdr:rowOff>3417</xdr:rowOff>
    </xdr:from>
    <xdr:to>
      <xdr:col>6</xdr:col>
      <xdr:colOff>600075</xdr:colOff>
      <xdr:row>91</xdr:row>
      <xdr:rowOff>3417</xdr:rowOff>
    </xdr:to>
    <xdr:cxnSp macro="">
      <xdr:nvCxnSpPr>
        <xdr:cNvPr id="238" name="直線コネクタ 237"/>
        <xdr:cNvCxnSpPr/>
      </xdr:nvCxnSpPr>
      <xdr:spPr>
        <a:xfrm>
          <a:off x="4546600" y="15605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151034</xdr:rowOff>
    </xdr:from>
    <xdr:to>
      <xdr:col>6</xdr:col>
      <xdr:colOff>511175</xdr:colOff>
      <xdr:row>97</xdr:row>
      <xdr:rowOff>160883</xdr:rowOff>
    </xdr:to>
    <xdr:cxnSp macro="">
      <xdr:nvCxnSpPr>
        <xdr:cNvPr id="239" name="直線コネクタ 238"/>
        <xdr:cNvCxnSpPr/>
      </xdr:nvCxnSpPr>
      <xdr:spPr>
        <a:xfrm>
          <a:off x="3797300" y="16781684"/>
          <a:ext cx="838200" cy="9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96</xdr:row>
      <xdr:rowOff>56360</xdr:rowOff>
    </xdr:from>
    <xdr:ext cx="534377" cy="259045"/>
    <xdr:sp macro="" textlink="">
      <xdr:nvSpPr>
        <xdr:cNvPr id="240" name="衛生費平均値テキスト"/>
        <xdr:cNvSpPr txBox="1"/>
      </xdr:nvSpPr>
      <xdr:spPr>
        <a:xfrm>
          <a:off x="4686300" y="165155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35,909</a:t>
          </a:r>
          <a:endParaRPr kumimoji="1" lang="ja-JP" altLang="en-US" sz="1000" b="1">
            <a:solidFill>
              <a:srgbClr val="000080"/>
            </a:solidFill>
            <a:latin typeface="ＭＳ Ｐゴシック"/>
          </a:endParaRPr>
        </a:p>
      </xdr:txBody>
    </xdr:sp>
    <xdr:clientData/>
  </xdr:oneCellAnchor>
  <xdr:twoCellAnchor>
    <xdr:from>
      <xdr:col>6</xdr:col>
      <xdr:colOff>460375</xdr:colOff>
      <xdr:row>97</xdr:row>
      <xdr:rowOff>33483</xdr:rowOff>
    </xdr:from>
    <xdr:to>
      <xdr:col>6</xdr:col>
      <xdr:colOff>561975</xdr:colOff>
      <xdr:row>97</xdr:row>
      <xdr:rowOff>135083</xdr:rowOff>
    </xdr:to>
    <xdr:sp macro="" textlink="">
      <xdr:nvSpPr>
        <xdr:cNvPr id="241" name="フローチャート : 判断 240"/>
        <xdr:cNvSpPr/>
      </xdr:nvSpPr>
      <xdr:spPr>
        <a:xfrm>
          <a:off x="4584700" y="16664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151034</xdr:rowOff>
    </xdr:from>
    <xdr:to>
      <xdr:col>5</xdr:col>
      <xdr:colOff>358775</xdr:colOff>
      <xdr:row>98</xdr:row>
      <xdr:rowOff>7359</xdr:rowOff>
    </xdr:to>
    <xdr:cxnSp macro="">
      <xdr:nvCxnSpPr>
        <xdr:cNvPr id="242" name="直線コネクタ 241"/>
        <xdr:cNvCxnSpPr/>
      </xdr:nvCxnSpPr>
      <xdr:spPr>
        <a:xfrm flipV="1">
          <a:off x="2908300" y="16781684"/>
          <a:ext cx="889000" cy="27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1155</xdr:rowOff>
    </xdr:from>
    <xdr:to>
      <xdr:col>5</xdr:col>
      <xdr:colOff>409575</xdr:colOff>
      <xdr:row>97</xdr:row>
      <xdr:rowOff>102755</xdr:rowOff>
    </xdr:to>
    <xdr:sp macro="" textlink="">
      <xdr:nvSpPr>
        <xdr:cNvPr id="243" name="フローチャート : 判断 242"/>
        <xdr:cNvSpPr/>
      </xdr:nvSpPr>
      <xdr:spPr>
        <a:xfrm>
          <a:off x="3746500" y="16631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119282</xdr:rowOff>
    </xdr:from>
    <xdr:ext cx="534377" cy="259045"/>
    <xdr:sp macro="" textlink="">
      <xdr:nvSpPr>
        <xdr:cNvPr id="244" name="テキスト ボックス 243"/>
        <xdr:cNvSpPr txBox="1"/>
      </xdr:nvSpPr>
      <xdr:spPr>
        <a:xfrm>
          <a:off x="3530111" y="16407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37,606</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61995</xdr:rowOff>
    </xdr:from>
    <xdr:to>
      <xdr:col>4</xdr:col>
      <xdr:colOff>155575</xdr:colOff>
      <xdr:row>98</xdr:row>
      <xdr:rowOff>7359</xdr:rowOff>
    </xdr:to>
    <xdr:cxnSp macro="">
      <xdr:nvCxnSpPr>
        <xdr:cNvPr id="245" name="直線コネクタ 244"/>
        <xdr:cNvCxnSpPr/>
      </xdr:nvCxnSpPr>
      <xdr:spPr>
        <a:xfrm>
          <a:off x="2019300" y="16692645"/>
          <a:ext cx="889000" cy="116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17405</xdr:rowOff>
    </xdr:from>
    <xdr:to>
      <xdr:col>4</xdr:col>
      <xdr:colOff>206375</xdr:colOff>
      <xdr:row>97</xdr:row>
      <xdr:rowOff>119005</xdr:rowOff>
    </xdr:to>
    <xdr:sp macro="" textlink="">
      <xdr:nvSpPr>
        <xdr:cNvPr id="246" name="フローチャート : 判断 245"/>
        <xdr:cNvSpPr/>
      </xdr:nvSpPr>
      <xdr:spPr>
        <a:xfrm>
          <a:off x="2857500" y="1664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135532</xdr:rowOff>
    </xdr:from>
    <xdr:ext cx="534377" cy="259045"/>
    <xdr:sp macro="" textlink="">
      <xdr:nvSpPr>
        <xdr:cNvPr id="247" name="テキスト ボックス 246"/>
        <xdr:cNvSpPr txBox="1"/>
      </xdr:nvSpPr>
      <xdr:spPr>
        <a:xfrm>
          <a:off x="2641111" y="1642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36,753</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165894</xdr:rowOff>
    </xdr:from>
    <xdr:to>
      <xdr:col>2</xdr:col>
      <xdr:colOff>638175</xdr:colOff>
      <xdr:row>97</xdr:row>
      <xdr:rowOff>61995</xdr:rowOff>
    </xdr:to>
    <xdr:cxnSp macro="">
      <xdr:nvCxnSpPr>
        <xdr:cNvPr id="248" name="直線コネクタ 247"/>
        <xdr:cNvCxnSpPr/>
      </xdr:nvCxnSpPr>
      <xdr:spPr>
        <a:xfrm>
          <a:off x="1130300" y="16625094"/>
          <a:ext cx="889000" cy="67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170644</xdr:rowOff>
    </xdr:from>
    <xdr:to>
      <xdr:col>3</xdr:col>
      <xdr:colOff>3175</xdr:colOff>
      <xdr:row>97</xdr:row>
      <xdr:rowOff>100794</xdr:rowOff>
    </xdr:to>
    <xdr:sp macro="" textlink="">
      <xdr:nvSpPr>
        <xdr:cNvPr id="249" name="フローチャート : 判断 248"/>
        <xdr:cNvSpPr/>
      </xdr:nvSpPr>
      <xdr:spPr>
        <a:xfrm>
          <a:off x="1968500" y="166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117321</xdr:rowOff>
    </xdr:from>
    <xdr:ext cx="534377" cy="259045"/>
    <xdr:sp macro="" textlink="">
      <xdr:nvSpPr>
        <xdr:cNvPr id="250" name="テキスト ボックス 249"/>
        <xdr:cNvSpPr txBox="1"/>
      </xdr:nvSpPr>
      <xdr:spPr>
        <a:xfrm>
          <a:off x="1752111" y="164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37,709</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35294</xdr:rowOff>
    </xdr:from>
    <xdr:to>
      <xdr:col>1</xdr:col>
      <xdr:colOff>485775</xdr:colOff>
      <xdr:row>97</xdr:row>
      <xdr:rowOff>136894</xdr:rowOff>
    </xdr:to>
    <xdr:sp macro="" textlink="">
      <xdr:nvSpPr>
        <xdr:cNvPr id="251" name="フローチャート : 判断 250"/>
        <xdr:cNvSpPr/>
      </xdr:nvSpPr>
      <xdr:spPr>
        <a:xfrm>
          <a:off x="1079500" y="16665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128021</xdr:rowOff>
    </xdr:from>
    <xdr:ext cx="534377" cy="259045"/>
    <xdr:sp macro="" textlink="">
      <xdr:nvSpPr>
        <xdr:cNvPr id="252" name="テキスト ボックス 251"/>
        <xdr:cNvSpPr txBox="1"/>
      </xdr:nvSpPr>
      <xdr:spPr>
        <a:xfrm>
          <a:off x="863111" y="16758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35,814</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3" name="テキスト ボックス 25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4" name="テキスト ボックス 25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5" name="テキスト ボックス 25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6" name="テキスト ボックス 25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7" name="テキスト ボックス 25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97</xdr:row>
      <xdr:rowOff>110083</xdr:rowOff>
    </xdr:from>
    <xdr:to>
      <xdr:col>6</xdr:col>
      <xdr:colOff>561975</xdr:colOff>
      <xdr:row>98</xdr:row>
      <xdr:rowOff>40233</xdr:rowOff>
    </xdr:to>
    <xdr:sp macro="" textlink="">
      <xdr:nvSpPr>
        <xdr:cNvPr id="258" name="円/楕円 257"/>
        <xdr:cNvSpPr/>
      </xdr:nvSpPr>
      <xdr:spPr>
        <a:xfrm>
          <a:off x="4584700" y="1674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88510</xdr:rowOff>
    </xdr:from>
    <xdr:ext cx="534377" cy="259045"/>
    <xdr:sp macro="" textlink="">
      <xdr:nvSpPr>
        <xdr:cNvPr id="259" name="衛生費該当値テキスト"/>
        <xdr:cNvSpPr txBox="1"/>
      </xdr:nvSpPr>
      <xdr:spPr>
        <a:xfrm>
          <a:off x="4686300" y="16719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31,888</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100234</xdr:rowOff>
    </xdr:from>
    <xdr:to>
      <xdr:col>5</xdr:col>
      <xdr:colOff>409575</xdr:colOff>
      <xdr:row>98</xdr:row>
      <xdr:rowOff>30384</xdr:rowOff>
    </xdr:to>
    <xdr:sp macro="" textlink="">
      <xdr:nvSpPr>
        <xdr:cNvPr id="260" name="円/楕円 259"/>
        <xdr:cNvSpPr/>
      </xdr:nvSpPr>
      <xdr:spPr>
        <a:xfrm>
          <a:off x="3746500" y="1673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21511</xdr:rowOff>
    </xdr:from>
    <xdr:ext cx="534377" cy="259045"/>
    <xdr:sp macro="" textlink="">
      <xdr:nvSpPr>
        <xdr:cNvPr id="261" name="テキスト ボックス 260"/>
        <xdr:cNvSpPr txBox="1"/>
      </xdr:nvSpPr>
      <xdr:spPr>
        <a:xfrm>
          <a:off x="3530111" y="16823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32,405</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128009</xdr:rowOff>
    </xdr:from>
    <xdr:to>
      <xdr:col>4</xdr:col>
      <xdr:colOff>206375</xdr:colOff>
      <xdr:row>98</xdr:row>
      <xdr:rowOff>58159</xdr:rowOff>
    </xdr:to>
    <xdr:sp macro="" textlink="">
      <xdr:nvSpPr>
        <xdr:cNvPr id="262" name="円/楕円 261"/>
        <xdr:cNvSpPr/>
      </xdr:nvSpPr>
      <xdr:spPr>
        <a:xfrm>
          <a:off x="2857500" y="16758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49286</xdr:rowOff>
    </xdr:from>
    <xdr:ext cx="534377" cy="259045"/>
    <xdr:sp macro="" textlink="">
      <xdr:nvSpPr>
        <xdr:cNvPr id="263" name="テキスト ボックス 262"/>
        <xdr:cNvSpPr txBox="1"/>
      </xdr:nvSpPr>
      <xdr:spPr>
        <a:xfrm>
          <a:off x="2641111" y="16851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30,947</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11195</xdr:rowOff>
    </xdr:from>
    <xdr:to>
      <xdr:col>3</xdr:col>
      <xdr:colOff>3175</xdr:colOff>
      <xdr:row>97</xdr:row>
      <xdr:rowOff>112795</xdr:rowOff>
    </xdr:to>
    <xdr:sp macro="" textlink="">
      <xdr:nvSpPr>
        <xdr:cNvPr id="264" name="円/楕円 263"/>
        <xdr:cNvSpPr/>
      </xdr:nvSpPr>
      <xdr:spPr>
        <a:xfrm>
          <a:off x="1968500" y="1664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103922</xdr:rowOff>
    </xdr:from>
    <xdr:ext cx="534377" cy="259045"/>
    <xdr:sp macro="" textlink="">
      <xdr:nvSpPr>
        <xdr:cNvPr id="265" name="テキスト ボックス 264"/>
        <xdr:cNvSpPr txBox="1"/>
      </xdr:nvSpPr>
      <xdr:spPr>
        <a:xfrm>
          <a:off x="1752111" y="16734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37,079</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115094</xdr:rowOff>
    </xdr:from>
    <xdr:to>
      <xdr:col>1</xdr:col>
      <xdr:colOff>485775</xdr:colOff>
      <xdr:row>97</xdr:row>
      <xdr:rowOff>45244</xdr:rowOff>
    </xdr:to>
    <xdr:sp macro="" textlink="">
      <xdr:nvSpPr>
        <xdr:cNvPr id="266" name="円/楕円 265"/>
        <xdr:cNvSpPr/>
      </xdr:nvSpPr>
      <xdr:spPr>
        <a:xfrm>
          <a:off x="1079500" y="1657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61771</xdr:rowOff>
    </xdr:from>
    <xdr:ext cx="534377" cy="259045"/>
    <xdr:sp macro="" textlink="">
      <xdr:nvSpPr>
        <xdr:cNvPr id="267" name="テキスト ボックス 266"/>
        <xdr:cNvSpPr txBox="1"/>
      </xdr:nvSpPr>
      <xdr:spPr>
        <a:xfrm>
          <a:off x="863111" y="1634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40,625</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22/93</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6" name="テキスト ボックス 27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7" name="直線コネクタ 27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8" name="直線コネクタ 277"/>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9" name="テキスト ボックス 278"/>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80" name="直線コネクタ 279"/>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54627</xdr:rowOff>
    </xdr:from>
    <xdr:ext cx="531299" cy="259045"/>
    <xdr:sp macro="" textlink="">
      <xdr:nvSpPr>
        <xdr:cNvPr id="281" name="テキスト ボックス 280"/>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82" name="直線コネクタ 281"/>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111777</xdr:rowOff>
    </xdr:from>
    <xdr:ext cx="531299" cy="259045"/>
    <xdr:sp macro="" textlink="">
      <xdr:nvSpPr>
        <xdr:cNvPr id="283" name="テキスト ボックス 282"/>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84" name="直線コネクタ 283"/>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168927</xdr:rowOff>
    </xdr:from>
    <xdr:ext cx="531299" cy="259045"/>
    <xdr:sp macro="" textlink="">
      <xdr:nvSpPr>
        <xdr:cNvPr id="285" name="テキスト ボックス 284"/>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7" name="テキスト ボックス 286"/>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40076</xdr:rowOff>
    </xdr:from>
    <xdr:to>
      <xdr:col>15</xdr:col>
      <xdr:colOff>180340</xdr:colOff>
      <xdr:row>38</xdr:row>
      <xdr:rowOff>139700</xdr:rowOff>
    </xdr:to>
    <xdr:cxnSp macro="">
      <xdr:nvCxnSpPr>
        <xdr:cNvPr id="289" name="直線コネクタ 288"/>
        <xdr:cNvCxnSpPr/>
      </xdr:nvCxnSpPr>
      <xdr:spPr>
        <a:xfrm flipV="1">
          <a:off x="10475595" y="5355026"/>
          <a:ext cx="1270" cy="129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143527</xdr:rowOff>
    </xdr:from>
    <xdr:ext cx="249299" cy="259045"/>
    <xdr:sp macro="" textlink="">
      <xdr:nvSpPr>
        <xdr:cNvPr id="290"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38</xdr:row>
      <xdr:rowOff>139700</xdr:rowOff>
    </xdr:from>
    <xdr:to>
      <xdr:col>15</xdr:col>
      <xdr:colOff>269875</xdr:colOff>
      <xdr:row>38</xdr:row>
      <xdr:rowOff>139700</xdr:rowOff>
    </xdr:to>
    <xdr:cxnSp macro="">
      <xdr:nvCxnSpPr>
        <xdr:cNvPr id="291" name="直線コネクタ 290"/>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158203</xdr:rowOff>
    </xdr:from>
    <xdr:ext cx="534377" cy="259045"/>
    <xdr:sp macro="" textlink="">
      <xdr:nvSpPr>
        <xdr:cNvPr id="292" name="労働費最大値テキスト"/>
        <xdr:cNvSpPr txBox="1"/>
      </xdr:nvSpPr>
      <xdr:spPr>
        <a:xfrm>
          <a:off x="10528300" y="513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28,429</a:t>
          </a:r>
          <a:endParaRPr kumimoji="1" lang="ja-JP" altLang="en-US" sz="1000" b="1">
            <a:latin typeface="ＭＳ Ｐゴシック"/>
          </a:endParaRPr>
        </a:p>
      </xdr:txBody>
    </xdr:sp>
    <xdr:clientData/>
  </xdr:oneCellAnchor>
  <xdr:twoCellAnchor>
    <xdr:from>
      <xdr:col>15</xdr:col>
      <xdr:colOff>92075</xdr:colOff>
      <xdr:row>31</xdr:row>
      <xdr:rowOff>40076</xdr:rowOff>
    </xdr:from>
    <xdr:to>
      <xdr:col>15</xdr:col>
      <xdr:colOff>269875</xdr:colOff>
      <xdr:row>31</xdr:row>
      <xdr:rowOff>40076</xdr:rowOff>
    </xdr:to>
    <xdr:cxnSp macro="">
      <xdr:nvCxnSpPr>
        <xdr:cNvPr id="293" name="直線コネクタ 292"/>
        <xdr:cNvCxnSpPr/>
      </xdr:nvCxnSpPr>
      <xdr:spPr>
        <a:xfrm>
          <a:off x="10388600" y="535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64628</xdr:rowOff>
    </xdr:from>
    <xdr:to>
      <xdr:col>15</xdr:col>
      <xdr:colOff>180975</xdr:colOff>
      <xdr:row>38</xdr:row>
      <xdr:rowOff>66594</xdr:rowOff>
    </xdr:to>
    <xdr:cxnSp macro="">
      <xdr:nvCxnSpPr>
        <xdr:cNvPr id="294" name="直線コネクタ 293"/>
        <xdr:cNvCxnSpPr/>
      </xdr:nvCxnSpPr>
      <xdr:spPr>
        <a:xfrm>
          <a:off x="9639300" y="6579728"/>
          <a:ext cx="83820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166174</xdr:rowOff>
    </xdr:from>
    <xdr:ext cx="469744" cy="259045"/>
    <xdr:sp macro="" textlink="">
      <xdr:nvSpPr>
        <xdr:cNvPr id="295" name="労働費平均値テキスト"/>
        <xdr:cNvSpPr txBox="1"/>
      </xdr:nvSpPr>
      <xdr:spPr>
        <a:xfrm>
          <a:off x="10528300" y="6509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1,588</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16297</xdr:rowOff>
    </xdr:from>
    <xdr:to>
      <xdr:col>15</xdr:col>
      <xdr:colOff>231775</xdr:colOff>
      <xdr:row>38</xdr:row>
      <xdr:rowOff>117897</xdr:rowOff>
    </xdr:to>
    <xdr:sp macro="" textlink="">
      <xdr:nvSpPr>
        <xdr:cNvPr id="296" name="フローチャート : 判断 295"/>
        <xdr:cNvSpPr/>
      </xdr:nvSpPr>
      <xdr:spPr>
        <a:xfrm>
          <a:off x="10426700" y="653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56169</xdr:rowOff>
    </xdr:from>
    <xdr:to>
      <xdr:col>14</xdr:col>
      <xdr:colOff>28575</xdr:colOff>
      <xdr:row>38</xdr:row>
      <xdr:rowOff>64628</xdr:rowOff>
    </xdr:to>
    <xdr:cxnSp macro="">
      <xdr:nvCxnSpPr>
        <xdr:cNvPr id="297" name="直線コネクタ 296"/>
        <xdr:cNvCxnSpPr/>
      </xdr:nvCxnSpPr>
      <xdr:spPr>
        <a:xfrm>
          <a:off x="8750300" y="6571269"/>
          <a:ext cx="889000" cy="8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15473</xdr:rowOff>
    </xdr:from>
    <xdr:to>
      <xdr:col>14</xdr:col>
      <xdr:colOff>79375</xdr:colOff>
      <xdr:row>38</xdr:row>
      <xdr:rowOff>117073</xdr:rowOff>
    </xdr:to>
    <xdr:sp macro="" textlink="">
      <xdr:nvSpPr>
        <xdr:cNvPr id="298" name="フローチャート : 判断 297"/>
        <xdr:cNvSpPr/>
      </xdr:nvSpPr>
      <xdr:spPr>
        <a:xfrm>
          <a:off x="9588500" y="6530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108200</xdr:rowOff>
    </xdr:from>
    <xdr:ext cx="469744" cy="259045"/>
    <xdr:sp macro="" textlink="">
      <xdr:nvSpPr>
        <xdr:cNvPr id="299" name="テキスト ボックス 298"/>
        <xdr:cNvSpPr txBox="1"/>
      </xdr:nvSpPr>
      <xdr:spPr>
        <a:xfrm>
          <a:off x="9404427" y="6623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1,606</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11409</xdr:rowOff>
    </xdr:from>
    <xdr:to>
      <xdr:col>12</xdr:col>
      <xdr:colOff>511175</xdr:colOff>
      <xdr:row>38</xdr:row>
      <xdr:rowOff>56169</xdr:rowOff>
    </xdr:to>
    <xdr:cxnSp macro="">
      <xdr:nvCxnSpPr>
        <xdr:cNvPr id="300" name="直線コネクタ 299"/>
        <xdr:cNvCxnSpPr/>
      </xdr:nvCxnSpPr>
      <xdr:spPr>
        <a:xfrm>
          <a:off x="7861300" y="6526509"/>
          <a:ext cx="889000" cy="44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38</xdr:row>
      <xdr:rowOff>32299</xdr:rowOff>
    </xdr:from>
    <xdr:to>
      <xdr:col>12</xdr:col>
      <xdr:colOff>561975</xdr:colOff>
      <xdr:row>38</xdr:row>
      <xdr:rowOff>133899</xdr:rowOff>
    </xdr:to>
    <xdr:sp macro="" textlink="">
      <xdr:nvSpPr>
        <xdr:cNvPr id="301" name="フローチャート : 判断 300"/>
        <xdr:cNvSpPr/>
      </xdr:nvSpPr>
      <xdr:spPr>
        <a:xfrm>
          <a:off x="8699500" y="6547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125026</xdr:rowOff>
    </xdr:from>
    <xdr:ext cx="469744" cy="259045"/>
    <xdr:sp macro="" textlink="">
      <xdr:nvSpPr>
        <xdr:cNvPr id="302" name="テキスト ボックス 301"/>
        <xdr:cNvSpPr txBox="1"/>
      </xdr:nvSpPr>
      <xdr:spPr>
        <a:xfrm>
          <a:off x="8515427" y="6640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1,238</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141620</xdr:rowOff>
    </xdr:from>
    <xdr:to>
      <xdr:col>11</xdr:col>
      <xdr:colOff>307975</xdr:colOff>
      <xdr:row>38</xdr:row>
      <xdr:rowOff>11409</xdr:rowOff>
    </xdr:to>
    <xdr:cxnSp macro="">
      <xdr:nvCxnSpPr>
        <xdr:cNvPr id="303" name="直線コネクタ 302"/>
        <xdr:cNvCxnSpPr/>
      </xdr:nvCxnSpPr>
      <xdr:spPr>
        <a:xfrm>
          <a:off x="6972300" y="6485270"/>
          <a:ext cx="889000" cy="41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38</xdr:row>
      <xdr:rowOff>17897</xdr:rowOff>
    </xdr:from>
    <xdr:to>
      <xdr:col>11</xdr:col>
      <xdr:colOff>358775</xdr:colOff>
      <xdr:row>38</xdr:row>
      <xdr:rowOff>119497</xdr:rowOff>
    </xdr:to>
    <xdr:sp macro="" textlink="">
      <xdr:nvSpPr>
        <xdr:cNvPr id="304" name="フローチャート : 判断 303"/>
        <xdr:cNvSpPr/>
      </xdr:nvSpPr>
      <xdr:spPr>
        <a:xfrm>
          <a:off x="7810500" y="6532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110624</xdr:rowOff>
    </xdr:from>
    <xdr:ext cx="469744" cy="259045"/>
    <xdr:sp macro="" textlink="">
      <xdr:nvSpPr>
        <xdr:cNvPr id="305" name="テキスト ボックス 304"/>
        <xdr:cNvSpPr txBox="1"/>
      </xdr:nvSpPr>
      <xdr:spPr>
        <a:xfrm>
          <a:off x="7626427" y="6625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1,553</a:t>
          </a:r>
          <a:endParaRPr kumimoji="1" lang="ja-JP" altLang="en-US" sz="1000" b="1">
            <a:solidFill>
              <a:srgbClr val="000080"/>
            </a:solidFill>
            <a:latin typeface="ＭＳ Ｐゴシック"/>
          </a:endParaRPr>
        </a:p>
      </xdr:txBody>
    </xdr:sp>
    <xdr:clientData/>
  </xdr:oneCellAnchor>
  <xdr:twoCellAnchor>
    <xdr:from>
      <xdr:col>10</xdr:col>
      <xdr:colOff>53975</xdr:colOff>
      <xdr:row>38</xdr:row>
      <xdr:rowOff>2535</xdr:rowOff>
    </xdr:from>
    <xdr:to>
      <xdr:col>10</xdr:col>
      <xdr:colOff>155575</xdr:colOff>
      <xdr:row>38</xdr:row>
      <xdr:rowOff>104135</xdr:rowOff>
    </xdr:to>
    <xdr:sp macro="" textlink="">
      <xdr:nvSpPr>
        <xdr:cNvPr id="306" name="フローチャート : 判断 305"/>
        <xdr:cNvSpPr/>
      </xdr:nvSpPr>
      <xdr:spPr>
        <a:xfrm>
          <a:off x="6921500" y="651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38</xdr:row>
      <xdr:rowOff>95262</xdr:rowOff>
    </xdr:from>
    <xdr:ext cx="469744" cy="259045"/>
    <xdr:sp macro="" textlink="">
      <xdr:nvSpPr>
        <xdr:cNvPr id="307" name="テキスト ボックス 306"/>
        <xdr:cNvSpPr txBox="1"/>
      </xdr:nvSpPr>
      <xdr:spPr>
        <a:xfrm>
          <a:off x="6737427" y="6610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1,889</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38</xdr:row>
      <xdr:rowOff>15794</xdr:rowOff>
    </xdr:from>
    <xdr:to>
      <xdr:col>15</xdr:col>
      <xdr:colOff>231775</xdr:colOff>
      <xdr:row>38</xdr:row>
      <xdr:rowOff>117394</xdr:rowOff>
    </xdr:to>
    <xdr:sp macro="" textlink="">
      <xdr:nvSpPr>
        <xdr:cNvPr id="313" name="円/楕円 312"/>
        <xdr:cNvSpPr/>
      </xdr:nvSpPr>
      <xdr:spPr>
        <a:xfrm>
          <a:off x="10426700" y="653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146621</xdr:rowOff>
    </xdr:from>
    <xdr:ext cx="469744" cy="259045"/>
    <xdr:sp macro="" textlink="">
      <xdr:nvSpPr>
        <xdr:cNvPr id="314" name="労働費該当値テキスト"/>
        <xdr:cNvSpPr txBox="1"/>
      </xdr:nvSpPr>
      <xdr:spPr>
        <a:xfrm>
          <a:off x="10528300" y="6318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1,599</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13828</xdr:rowOff>
    </xdr:from>
    <xdr:to>
      <xdr:col>14</xdr:col>
      <xdr:colOff>79375</xdr:colOff>
      <xdr:row>38</xdr:row>
      <xdr:rowOff>115428</xdr:rowOff>
    </xdr:to>
    <xdr:sp macro="" textlink="">
      <xdr:nvSpPr>
        <xdr:cNvPr id="315" name="円/楕円 314"/>
        <xdr:cNvSpPr/>
      </xdr:nvSpPr>
      <xdr:spPr>
        <a:xfrm>
          <a:off x="9588500" y="652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131955</xdr:rowOff>
    </xdr:from>
    <xdr:ext cx="469744" cy="259045"/>
    <xdr:sp macro="" textlink="">
      <xdr:nvSpPr>
        <xdr:cNvPr id="316" name="テキスト ボックス 315"/>
        <xdr:cNvSpPr txBox="1"/>
      </xdr:nvSpPr>
      <xdr:spPr>
        <a:xfrm>
          <a:off x="9404427" y="6304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1,642</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5369</xdr:rowOff>
    </xdr:from>
    <xdr:to>
      <xdr:col>12</xdr:col>
      <xdr:colOff>561975</xdr:colOff>
      <xdr:row>38</xdr:row>
      <xdr:rowOff>106969</xdr:rowOff>
    </xdr:to>
    <xdr:sp macro="" textlink="">
      <xdr:nvSpPr>
        <xdr:cNvPr id="317" name="円/楕円 316"/>
        <xdr:cNvSpPr/>
      </xdr:nvSpPr>
      <xdr:spPr>
        <a:xfrm>
          <a:off x="8699500" y="652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123496</xdr:rowOff>
    </xdr:from>
    <xdr:ext cx="469744" cy="259045"/>
    <xdr:sp macro="" textlink="">
      <xdr:nvSpPr>
        <xdr:cNvPr id="318" name="テキスト ボックス 317"/>
        <xdr:cNvSpPr txBox="1"/>
      </xdr:nvSpPr>
      <xdr:spPr>
        <a:xfrm>
          <a:off x="8515427" y="6295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1,827</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132060</xdr:rowOff>
    </xdr:from>
    <xdr:to>
      <xdr:col>11</xdr:col>
      <xdr:colOff>358775</xdr:colOff>
      <xdr:row>38</xdr:row>
      <xdr:rowOff>62210</xdr:rowOff>
    </xdr:to>
    <xdr:sp macro="" textlink="">
      <xdr:nvSpPr>
        <xdr:cNvPr id="319" name="円/楕円 318"/>
        <xdr:cNvSpPr/>
      </xdr:nvSpPr>
      <xdr:spPr>
        <a:xfrm>
          <a:off x="7810500" y="647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78737</xdr:rowOff>
    </xdr:from>
    <xdr:ext cx="469744" cy="259045"/>
    <xdr:sp macro="" textlink="">
      <xdr:nvSpPr>
        <xdr:cNvPr id="320" name="テキスト ボックス 319"/>
        <xdr:cNvSpPr txBox="1"/>
      </xdr:nvSpPr>
      <xdr:spPr>
        <a:xfrm>
          <a:off x="7626427" y="6250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2,806</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90820</xdr:rowOff>
    </xdr:from>
    <xdr:to>
      <xdr:col>10</xdr:col>
      <xdr:colOff>155575</xdr:colOff>
      <xdr:row>38</xdr:row>
      <xdr:rowOff>20971</xdr:rowOff>
    </xdr:to>
    <xdr:sp macro="" textlink="">
      <xdr:nvSpPr>
        <xdr:cNvPr id="321" name="円/楕円 320"/>
        <xdr:cNvSpPr/>
      </xdr:nvSpPr>
      <xdr:spPr>
        <a:xfrm>
          <a:off x="6921500" y="643447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36</xdr:row>
      <xdr:rowOff>37497</xdr:rowOff>
    </xdr:from>
    <xdr:ext cx="469744" cy="259045"/>
    <xdr:sp macro="" textlink="">
      <xdr:nvSpPr>
        <xdr:cNvPr id="322" name="テキスト ボックス 321"/>
        <xdr:cNvSpPr txBox="1"/>
      </xdr:nvSpPr>
      <xdr:spPr>
        <a:xfrm>
          <a:off x="6737427" y="6209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3,708</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44/93</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3" name="直線コネクタ 332"/>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4" name="テキスト ボックス 333"/>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5" name="直線コネクタ 334"/>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36" name="テキスト ボックス 335"/>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7" name="直線コネクタ 336"/>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38" name="テキスト ボックス 337"/>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9" name="直線コネクタ 338"/>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40" name="テキスト ボックス 339"/>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2" name="テキスト ボックス 34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107801</xdr:rowOff>
    </xdr:from>
    <xdr:to>
      <xdr:col>15</xdr:col>
      <xdr:colOff>180340</xdr:colOff>
      <xdr:row>58</xdr:row>
      <xdr:rowOff>137144</xdr:rowOff>
    </xdr:to>
    <xdr:cxnSp macro="">
      <xdr:nvCxnSpPr>
        <xdr:cNvPr id="344" name="直線コネクタ 343"/>
        <xdr:cNvCxnSpPr/>
      </xdr:nvCxnSpPr>
      <xdr:spPr>
        <a:xfrm flipV="1">
          <a:off x="10475595" y="8680301"/>
          <a:ext cx="1270" cy="1400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140971</xdr:rowOff>
    </xdr:from>
    <xdr:ext cx="378565" cy="259045"/>
    <xdr:sp macro="" textlink="">
      <xdr:nvSpPr>
        <xdr:cNvPr id="345" name="農林水産業費最小値テキスト"/>
        <xdr:cNvSpPr txBox="1"/>
      </xdr:nvSpPr>
      <xdr:spPr>
        <a:xfrm>
          <a:off x="10528300" y="10085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559</a:t>
          </a:r>
          <a:endParaRPr kumimoji="1" lang="ja-JP" altLang="en-US" sz="1000" b="1">
            <a:latin typeface="ＭＳ Ｐゴシック"/>
          </a:endParaRPr>
        </a:p>
      </xdr:txBody>
    </xdr:sp>
    <xdr:clientData/>
  </xdr:oneCellAnchor>
  <xdr:twoCellAnchor>
    <xdr:from>
      <xdr:col>15</xdr:col>
      <xdr:colOff>92075</xdr:colOff>
      <xdr:row>58</xdr:row>
      <xdr:rowOff>137144</xdr:rowOff>
    </xdr:from>
    <xdr:to>
      <xdr:col>15</xdr:col>
      <xdr:colOff>269875</xdr:colOff>
      <xdr:row>58</xdr:row>
      <xdr:rowOff>137144</xdr:rowOff>
    </xdr:to>
    <xdr:cxnSp macro="">
      <xdr:nvCxnSpPr>
        <xdr:cNvPr id="346" name="直線コネクタ 345"/>
        <xdr:cNvCxnSpPr/>
      </xdr:nvCxnSpPr>
      <xdr:spPr>
        <a:xfrm>
          <a:off x="10388600" y="10081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54478</xdr:rowOff>
    </xdr:from>
    <xdr:ext cx="599010" cy="259045"/>
    <xdr:sp macro="" textlink="">
      <xdr:nvSpPr>
        <xdr:cNvPr id="347" name="農林水産業費最大値テキスト"/>
        <xdr:cNvSpPr txBox="1"/>
      </xdr:nvSpPr>
      <xdr:spPr>
        <a:xfrm>
          <a:off x="10528300" y="8455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306,977</a:t>
          </a:r>
          <a:endParaRPr kumimoji="1" lang="ja-JP" altLang="en-US" sz="1000" b="1">
            <a:latin typeface="ＭＳ Ｐゴシック"/>
          </a:endParaRPr>
        </a:p>
      </xdr:txBody>
    </xdr:sp>
    <xdr:clientData/>
  </xdr:oneCellAnchor>
  <xdr:twoCellAnchor>
    <xdr:from>
      <xdr:col>15</xdr:col>
      <xdr:colOff>92075</xdr:colOff>
      <xdr:row>50</xdr:row>
      <xdr:rowOff>107801</xdr:rowOff>
    </xdr:from>
    <xdr:to>
      <xdr:col>15</xdr:col>
      <xdr:colOff>269875</xdr:colOff>
      <xdr:row>50</xdr:row>
      <xdr:rowOff>107801</xdr:rowOff>
    </xdr:to>
    <xdr:cxnSp macro="">
      <xdr:nvCxnSpPr>
        <xdr:cNvPr id="348" name="直線コネクタ 347"/>
        <xdr:cNvCxnSpPr/>
      </xdr:nvCxnSpPr>
      <xdr:spPr>
        <a:xfrm>
          <a:off x="10388600" y="8680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73891</xdr:rowOff>
    </xdr:from>
    <xdr:to>
      <xdr:col>15</xdr:col>
      <xdr:colOff>180975</xdr:colOff>
      <xdr:row>58</xdr:row>
      <xdr:rowOff>94387</xdr:rowOff>
    </xdr:to>
    <xdr:cxnSp macro="">
      <xdr:nvCxnSpPr>
        <xdr:cNvPr id="349" name="直線コネクタ 348"/>
        <xdr:cNvCxnSpPr/>
      </xdr:nvCxnSpPr>
      <xdr:spPr>
        <a:xfrm>
          <a:off x="9639300" y="10017991"/>
          <a:ext cx="838200" cy="20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52995</xdr:rowOff>
    </xdr:from>
    <xdr:ext cx="534377" cy="259045"/>
    <xdr:sp macro="" textlink="">
      <xdr:nvSpPr>
        <xdr:cNvPr id="350" name="農林水産業費平均値テキスト"/>
        <xdr:cNvSpPr txBox="1"/>
      </xdr:nvSpPr>
      <xdr:spPr>
        <a:xfrm>
          <a:off x="10528300" y="9825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12,857</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30118</xdr:rowOff>
    </xdr:from>
    <xdr:to>
      <xdr:col>15</xdr:col>
      <xdr:colOff>231775</xdr:colOff>
      <xdr:row>58</xdr:row>
      <xdr:rowOff>131718</xdr:rowOff>
    </xdr:to>
    <xdr:sp macro="" textlink="">
      <xdr:nvSpPr>
        <xdr:cNvPr id="351" name="フローチャート : 判断 350"/>
        <xdr:cNvSpPr/>
      </xdr:nvSpPr>
      <xdr:spPr>
        <a:xfrm>
          <a:off x="10426700" y="9974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73891</xdr:rowOff>
    </xdr:from>
    <xdr:to>
      <xdr:col>14</xdr:col>
      <xdr:colOff>28575</xdr:colOff>
      <xdr:row>58</xdr:row>
      <xdr:rowOff>107353</xdr:rowOff>
    </xdr:to>
    <xdr:cxnSp macro="">
      <xdr:nvCxnSpPr>
        <xdr:cNvPr id="352" name="直線コネクタ 351"/>
        <xdr:cNvCxnSpPr/>
      </xdr:nvCxnSpPr>
      <xdr:spPr>
        <a:xfrm flipV="1">
          <a:off x="8750300" y="10017991"/>
          <a:ext cx="889000" cy="3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35238</xdr:rowOff>
    </xdr:from>
    <xdr:to>
      <xdr:col>14</xdr:col>
      <xdr:colOff>79375</xdr:colOff>
      <xdr:row>58</xdr:row>
      <xdr:rowOff>136838</xdr:rowOff>
    </xdr:to>
    <xdr:sp macro="" textlink="">
      <xdr:nvSpPr>
        <xdr:cNvPr id="353" name="フローチャート : 判断 352"/>
        <xdr:cNvSpPr/>
      </xdr:nvSpPr>
      <xdr:spPr>
        <a:xfrm>
          <a:off x="9588500" y="997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127965</xdr:rowOff>
    </xdr:from>
    <xdr:ext cx="534377" cy="259045"/>
    <xdr:sp macro="" textlink="">
      <xdr:nvSpPr>
        <xdr:cNvPr id="354" name="テキスト ボックス 353"/>
        <xdr:cNvSpPr txBox="1"/>
      </xdr:nvSpPr>
      <xdr:spPr>
        <a:xfrm>
          <a:off x="9372111" y="1007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11,737</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107353</xdr:rowOff>
    </xdr:from>
    <xdr:to>
      <xdr:col>12</xdr:col>
      <xdr:colOff>511175</xdr:colOff>
      <xdr:row>58</xdr:row>
      <xdr:rowOff>111221</xdr:rowOff>
    </xdr:to>
    <xdr:cxnSp macro="">
      <xdr:nvCxnSpPr>
        <xdr:cNvPr id="355" name="直線コネクタ 354"/>
        <xdr:cNvCxnSpPr/>
      </xdr:nvCxnSpPr>
      <xdr:spPr>
        <a:xfrm flipV="1">
          <a:off x="7861300" y="10051453"/>
          <a:ext cx="889000" cy="3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23465</xdr:rowOff>
    </xdr:from>
    <xdr:to>
      <xdr:col>12</xdr:col>
      <xdr:colOff>561975</xdr:colOff>
      <xdr:row>58</xdr:row>
      <xdr:rowOff>125065</xdr:rowOff>
    </xdr:to>
    <xdr:sp macro="" textlink="">
      <xdr:nvSpPr>
        <xdr:cNvPr id="356" name="フローチャート : 判断 355"/>
        <xdr:cNvSpPr/>
      </xdr:nvSpPr>
      <xdr:spPr>
        <a:xfrm>
          <a:off x="8699500" y="9967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141592</xdr:rowOff>
    </xdr:from>
    <xdr:ext cx="534377" cy="259045"/>
    <xdr:sp macro="" textlink="">
      <xdr:nvSpPr>
        <xdr:cNvPr id="357" name="テキスト ボックス 356"/>
        <xdr:cNvSpPr txBox="1"/>
      </xdr:nvSpPr>
      <xdr:spPr>
        <a:xfrm>
          <a:off x="8483111" y="9742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14,312</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101574</xdr:rowOff>
    </xdr:from>
    <xdr:to>
      <xdr:col>11</xdr:col>
      <xdr:colOff>307975</xdr:colOff>
      <xdr:row>58</xdr:row>
      <xdr:rowOff>111221</xdr:rowOff>
    </xdr:to>
    <xdr:cxnSp macro="">
      <xdr:nvCxnSpPr>
        <xdr:cNvPr id="358" name="直線コネクタ 357"/>
        <xdr:cNvCxnSpPr/>
      </xdr:nvCxnSpPr>
      <xdr:spPr>
        <a:xfrm>
          <a:off x="6972300" y="10045674"/>
          <a:ext cx="889000" cy="9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25363</xdr:rowOff>
    </xdr:from>
    <xdr:to>
      <xdr:col>11</xdr:col>
      <xdr:colOff>358775</xdr:colOff>
      <xdr:row>58</xdr:row>
      <xdr:rowOff>126963</xdr:rowOff>
    </xdr:to>
    <xdr:sp macro="" textlink="">
      <xdr:nvSpPr>
        <xdr:cNvPr id="359" name="フローチャート : 判断 358"/>
        <xdr:cNvSpPr/>
      </xdr:nvSpPr>
      <xdr:spPr>
        <a:xfrm>
          <a:off x="7810500" y="9969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143490</xdr:rowOff>
    </xdr:from>
    <xdr:ext cx="534377" cy="259045"/>
    <xdr:sp macro="" textlink="">
      <xdr:nvSpPr>
        <xdr:cNvPr id="360" name="テキスト ボックス 359"/>
        <xdr:cNvSpPr txBox="1"/>
      </xdr:nvSpPr>
      <xdr:spPr>
        <a:xfrm>
          <a:off x="7594111" y="9744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13,897</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31777</xdr:rowOff>
    </xdr:from>
    <xdr:to>
      <xdr:col>10</xdr:col>
      <xdr:colOff>155575</xdr:colOff>
      <xdr:row>58</xdr:row>
      <xdr:rowOff>133377</xdr:rowOff>
    </xdr:to>
    <xdr:sp macro="" textlink="">
      <xdr:nvSpPr>
        <xdr:cNvPr id="361" name="フローチャート : 判断 360"/>
        <xdr:cNvSpPr/>
      </xdr:nvSpPr>
      <xdr:spPr>
        <a:xfrm>
          <a:off x="6921500" y="9975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149904</xdr:rowOff>
    </xdr:from>
    <xdr:ext cx="534377" cy="259045"/>
    <xdr:sp macro="" textlink="">
      <xdr:nvSpPr>
        <xdr:cNvPr id="362" name="テキスト ボックス 361"/>
        <xdr:cNvSpPr txBox="1"/>
      </xdr:nvSpPr>
      <xdr:spPr>
        <a:xfrm>
          <a:off x="6705111" y="9751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12,494</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43587</xdr:rowOff>
    </xdr:from>
    <xdr:to>
      <xdr:col>15</xdr:col>
      <xdr:colOff>231775</xdr:colOff>
      <xdr:row>58</xdr:row>
      <xdr:rowOff>145187</xdr:rowOff>
    </xdr:to>
    <xdr:sp macro="" textlink="">
      <xdr:nvSpPr>
        <xdr:cNvPr id="368" name="円/楕円 367"/>
        <xdr:cNvSpPr/>
      </xdr:nvSpPr>
      <xdr:spPr>
        <a:xfrm>
          <a:off x="10426700" y="998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8545</xdr:rowOff>
    </xdr:from>
    <xdr:ext cx="469744" cy="259045"/>
    <xdr:sp macro="" textlink="">
      <xdr:nvSpPr>
        <xdr:cNvPr id="369" name="農林水産業費該当値テキスト"/>
        <xdr:cNvSpPr txBox="1"/>
      </xdr:nvSpPr>
      <xdr:spPr>
        <a:xfrm>
          <a:off x="10528300" y="9952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9,911</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23091</xdr:rowOff>
    </xdr:from>
    <xdr:to>
      <xdr:col>14</xdr:col>
      <xdr:colOff>79375</xdr:colOff>
      <xdr:row>58</xdr:row>
      <xdr:rowOff>124691</xdr:rowOff>
    </xdr:to>
    <xdr:sp macro="" textlink="">
      <xdr:nvSpPr>
        <xdr:cNvPr id="370" name="円/楕円 369"/>
        <xdr:cNvSpPr/>
      </xdr:nvSpPr>
      <xdr:spPr>
        <a:xfrm>
          <a:off x="9588500" y="996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141218</xdr:rowOff>
    </xdr:from>
    <xdr:ext cx="534377" cy="259045"/>
    <xdr:sp macro="" textlink="">
      <xdr:nvSpPr>
        <xdr:cNvPr id="371" name="テキスト ボックス 370"/>
        <xdr:cNvSpPr txBox="1"/>
      </xdr:nvSpPr>
      <xdr:spPr>
        <a:xfrm>
          <a:off x="9372111" y="9742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14,394</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56553</xdr:rowOff>
    </xdr:from>
    <xdr:to>
      <xdr:col>12</xdr:col>
      <xdr:colOff>561975</xdr:colOff>
      <xdr:row>58</xdr:row>
      <xdr:rowOff>158153</xdr:rowOff>
    </xdr:to>
    <xdr:sp macro="" textlink="">
      <xdr:nvSpPr>
        <xdr:cNvPr id="372" name="円/楕円 371"/>
        <xdr:cNvSpPr/>
      </xdr:nvSpPr>
      <xdr:spPr>
        <a:xfrm>
          <a:off x="8699500" y="1000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58</xdr:row>
      <xdr:rowOff>149280</xdr:rowOff>
    </xdr:from>
    <xdr:ext cx="469744" cy="259045"/>
    <xdr:sp macro="" textlink="">
      <xdr:nvSpPr>
        <xdr:cNvPr id="373" name="テキスト ボックス 372"/>
        <xdr:cNvSpPr txBox="1"/>
      </xdr:nvSpPr>
      <xdr:spPr>
        <a:xfrm>
          <a:off x="8515427" y="10093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7,075</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60421</xdr:rowOff>
    </xdr:from>
    <xdr:to>
      <xdr:col>11</xdr:col>
      <xdr:colOff>358775</xdr:colOff>
      <xdr:row>58</xdr:row>
      <xdr:rowOff>162021</xdr:rowOff>
    </xdr:to>
    <xdr:sp macro="" textlink="">
      <xdr:nvSpPr>
        <xdr:cNvPr id="374" name="円/楕円 373"/>
        <xdr:cNvSpPr/>
      </xdr:nvSpPr>
      <xdr:spPr>
        <a:xfrm>
          <a:off x="7810500" y="1000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58</xdr:row>
      <xdr:rowOff>153148</xdr:rowOff>
    </xdr:from>
    <xdr:ext cx="469744" cy="259045"/>
    <xdr:sp macro="" textlink="">
      <xdr:nvSpPr>
        <xdr:cNvPr id="375" name="テキスト ボックス 374"/>
        <xdr:cNvSpPr txBox="1"/>
      </xdr:nvSpPr>
      <xdr:spPr>
        <a:xfrm>
          <a:off x="7626427" y="10097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6,229</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50774</xdr:rowOff>
    </xdr:from>
    <xdr:to>
      <xdr:col>10</xdr:col>
      <xdr:colOff>155575</xdr:colOff>
      <xdr:row>58</xdr:row>
      <xdr:rowOff>152374</xdr:rowOff>
    </xdr:to>
    <xdr:sp macro="" textlink="">
      <xdr:nvSpPr>
        <xdr:cNvPr id="376" name="円/楕円 375"/>
        <xdr:cNvSpPr/>
      </xdr:nvSpPr>
      <xdr:spPr>
        <a:xfrm>
          <a:off x="6921500" y="9994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58</xdr:row>
      <xdr:rowOff>143501</xdr:rowOff>
    </xdr:from>
    <xdr:ext cx="469744" cy="259045"/>
    <xdr:sp macro="" textlink="">
      <xdr:nvSpPr>
        <xdr:cNvPr id="377" name="テキスト ボックス 376"/>
        <xdr:cNvSpPr txBox="1"/>
      </xdr:nvSpPr>
      <xdr:spPr>
        <a:xfrm>
          <a:off x="6737427" y="10087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8,339</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14/93</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8" name="直線コネクタ 387"/>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9" name="テキスト ボックス 388"/>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90" name="直線コネクタ 389"/>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75</xdr:row>
      <xdr:rowOff>54627</xdr:rowOff>
    </xdr:from>
    <xdr:ext cx="531299" cy="259045"/>
    <xdr:sp macro="" textlink="">
      <xdr:nvSpPr>
        <xdr:cNvPr id="391" name="テキスト ボックス 390"/>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92" name="直線コネクタ 391"/>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72</xdr:row>
      <xdr:rowOff>111777</xdr:rowOff>
    </xdr:from>
    <xdr:ext cx="531299" cy="259045"/>
    <xdr:sp macro="" textlink="">
      <xdr:nvSpPr>
        <xdr:cNvPr id="393" name="テキスト ボックス 392"/>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94" name="直線コネクタ 393"/>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168927</xdr:rowOff>
    </xdr:from>
    <xdr:ext cx="531299" cy="259045"/>
    <xdr:sp macro="" textlink="">
      <xdr:nvSpPr>
        <xdr:cNvPr id="395" name="テキスト ボックス 394"/>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397" name="テキスト ボックス 396"/>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46934</xdr:rowOff>
    </xdr:from>
    <xdr:to>
      <xdr:col>15</xdr:col>
      <xdr:colOff>180340</xdr:colOff>
      <xdr:row>78</xdr:row>
      <xdr:rowOff>116703</xdr:rowOff>
    </xdr:to>
    <xdr:cxnSp macro="">
      <xdr:nvCxnSpPr>
        <xdr:cNvPr id="399" name="直線コネクタ 398"/>
        <xdr:cNvCxnSpPr/>
      </xdr:nvCxnSpPr>
      <xdr:spPr>
        <a:xfrm flipV="1">
          <a:off x="10475595" y="12048434"/>
          <a:ext cx="1270" cy="1441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120530</xdr:rowOff>
    </xdr:from>
    <xdr:ext cx="469744" cy="259045"/>
    <xdr:sp macro="" textlink="">
      <xdr:nvSpPr>
        <xdr:cNvPr id="400" name="商工費最小値テキスト"/>
        <xdr:cNvSpPr txBox="1"/>
      </xdr:nvSpPr>
      <xdr:spPr>
        <a:xfrm>
          <a:off x="10528300" y="13493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1,006</a:t>
          </a:r>
          <a:endParaRPr kumimoji="1" lang="ja-JP" altLang="en-US" sz="1000" b="1">
            <a:latin typeface="ＭＳ Ｐゴシック"/>
          </a:endParaRPr>
        </a:p>
      </xdr:txBody>
    </xdr:sp>
    <xdr:clientData/>
  </xdr:oneCellAnchor>
  <xdr:twoCellAnchor>
    <xdr:from>
      <xdr:col>15</xdr:col>
      <xdr:colOff>92075</xdr:colOff>
      <xdr:row>78</xdr:row>
      <xdr:rowOff>116703</xdr:rowOff>
    </xdr:from>
    <xdr:to>
      <xdr:col>15</xdr:col>
      <xdr:colOff>269875</xdr:colOff>
      <xdr:row>78</xdr:row>
      <xdr:rowOff>116703</xdr:rowOff>
    </xdr:to>
    <xdr:cxnSp macro="">
      <xdr:nvCxnSpPr>
        <xdr:cNvPr id="401" name="直線コネクタ 400"/>
        <xdr:cNvCxnSpPr/>
      </xdr:nvCxnSpPr>
      <xdr:spPr>
        <a:xfrm>
          <a:off x="10388600" y="13489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165061</xdr:rowOff>
    </xdr:from>
    <xdr:ext cx="534377" cy="259045"/>
    <xdr:sp macro="" textlink="">
      <xdr:nvSpPr>
        <xdr:cNvPr id="402" name="商工費最大値テキスト"/>
        <xdr:cNvSpPr txBox="1"/>
      </xdr:nvSpPr>
      <xdr:spPr>
        <a:xfrm>
          <a:off x="10528300" y="11823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64,058</a:t>
          </a:r>
          <a:endParaRPr kumimoji="1" lang="ja-JP" altLang="en-US" sz="1000" b="1">
            <a:latin typeface="ＭＳ Ｐゴシック"/>
          </a:endParaRPr>
        </a:p>
      </xdr:txBody>
    </xdr:sp>
    <xdr:clientData/>
  </xdr:oneCellAnchor>
  <xdr:twoCellAnchor>
    <xdr:from>
      <xdr:col>15</xdr:col>
      <xdr:colOff>92075</xdr:colOff>
      <xdr:row>70</xdr:row>
      <xdr:rowOff>46934</xdr:rowOff>
    </xdr:from>
    <xdr:to>
      <xdr:col>15</xdr:col>
      <xdr:colOff>269875</xdr:colOff>
      <xdr:row>70</xdr:row>
      <xdr:rowOff>46934</xdr:rowOff>
    </xdr:to>
    <xdr:cxnSp macro="">
      <xdr:nvCxnSpPr>
        <xdr:cNvPr id="403" name="直線コネクタ 402"/>
        <xdr:cNvCxnSpPr/>
      </xdr:nvCxnSpPr>
      <xdr:spPr>
        <a:xfrm>
          <a:off x="10388600" y="12048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75</xdr:row>
      <xdr:rowOff>92266</xdr:rowOff>
    </xdr:from>
    <xdr:to>
      <xdr:col>15</xdr:col>
      <xdr:colOff>180975</xdr:colOff>
      <xdr:row>75</xdr:row>
      <xdr:rowOff>171155</xdr:rowOff>
    </xdr:to>
    <xdr:cxnSp macro="">
      <xdr:nvCxnSpPr>
        <xdr:cNvPr id="404" name="直線コネクタ 403"/>
        <xdr:cNvCxnSpPr/>
      </xdr:nvCxnSpPr>
      <xdr:spPr>
        <a:xfrm flipV="1">
          <a:off x="9639300" y="12951016"/>
          <a:ext cx="838200" cy="7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115447</xdr:rowOff>
    </xdr:from>
    <xdr:ext cx="534377" cy="259045"/>
    <xdr:sp macro="" textlink="">
      <xdr:nvSpPr>
        <xdr:cNvPr id="405" name="商工費平均値テキスト"/>
        <xdr:cNvSpPr txBox="1"/>
      </xdr:nvSpPr>
      <xdr:spPr>
        <a:xfrm>
          <a:off x="10528300" y="131456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12,895</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137020</xdr:rowOff>
    </xdr:from>
    <xdr:to>
      <xdr:col>15</xdr:col>
      <xdr:colOff>231775</xdr:colOff>
      <xdr:row>77</xdr:row>
      <xdr:rowOff>67170</xdr:rowOff>
    </xdr:to>
    <xdr:sp macro="" textlink="">
      <xdr:nvSpPr>
        <xdr:cNvPr id="406" name="フローチャート : 判断 405"/>
        <xdr:cNvSpPr/>
      </xdr:nvSpPr>
      <xdr:spPr>
        <a:xfrm>
          <a:off x="10426700" y="1316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75</xdr:row>
      <xdr:rowOff>171155</xdr:rowOff>
    </xdr:from>
    <xdr:to>
      <xdr:col>14</xdr:col>
      <xdr:colOff>28575</xdr:colOff>
      <xdr:row>76</xdr:row>
      <xdr:rowOff>64765</xdr:rowOff>
    </xdr:to>
    <xdr:cxnSp macro="">
      <xdr:nvCxnSpPr>
        <xdr:cNvPr id="407" name="直線コネクタ 406"/>
        <xdr:cNvCxnSpPr/>
      </xdr:nvCxnSpPr>
      <xdr:spPr>
        <a:xfrm flipV="1">
          <a:off x="8750300" y="13029905"/>
          <a:ext cx="889000" cy="65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76</xdr:row>
      <xdr:rowOff>129454</xdr:rowOff>
    </xdr:from>
    <xdr:to>
      <xdr:col>14</xdr:col>
      <xdr:colOff>79375</xdr:colOff>
      <xdr:row>77</xdr:row>
      <xdr:rowOff>59604</xdr:rowOff>
    </xdr:to>
    <xdr:sp macro="" textlink="">
      <xdr:nvSpPr>
        <xdr:cNvPr id="408" name="フローチャート : 判断 407"/>
        <xdr:cNvSpPr/>
      </xdr:nvSpPr>
      <xdr:spPr>
        <a:xfrm>
          <a:off x="9588500" y="1315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50731</xdr:rowOff>
    </xdr:from>
    <xdr:ext cx="534377" cy="259045"/>
    <xdr:sp macro="" textlink="">
      <xdr:nvSpPr>
        <xdr:cNvPr id="409" name="テキスト ボックス 408"/>
        <xdr:cNvSpPr txBox="1"/>
      </xdr:nvSpPr>
      <xdr:spPr>
        <a:xfrm>
          <a:off x="9372111" y="13252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13,226</a:t>
          </a:r>
          <a:endParaRPr kumimoji="1" lang="ja-JP" altLang="en-US" sz="1000" b="1">
            <a:solidFill>
              <a:srgbClr val="000080"/>
            </a:solidFill>
            <a:latin typeface="ＭＳ Ｐゴシック"/>
          </a:endParaRPr>
        </a:p>
      </xdr:txBody>
    </xdr:sp>
    <xdr:clientData/>
  </xdr:oneCellAnchor>
  <xdr:twoCellAnchor>
    <xdr:from>
      <xdr:col>11</xdr:col>
      <xdr:colOff>307975</xdr:colOff>
      <xdr:row>75</xdr:row>
      <xdr:rowOff>99832</xdr:rowOff>
    </xdr:from>
    <xdr:to>
      <xdr:col>12</xdr:col>
      <xdr:colOff>511175</xdr:colOff>
      <xdr:row>76</xdr:row>
      <xdr:rowOff>64765</xdr:rowOff>
    </xdr:to>
    <xdr:cxnSp macro="">
      <xdr:nvCxnSpPr>
        <xdr:cNvPr id="410" name="直線コネクタ 409"/>
        <xdr:cNvCxnSpPr/>
      </xdr:nvCxnSpPr>
      <xdr:spPr>
        <a:xfrm>
          <a:off x="7861300" y="12958582"/>
          <a:ext cx="889000" cy="13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53856</xdr:rowOff>
    </xdr:from>
    <xdr:to>
      <xdr:col>12</xdr:col>
      <xdr:colOff>561975</xdr:colOff>
      <xdr:row>77</xdr:row>
      <xdr:rowOff>155456</xdr:rowOff>
    </xdr:to>
    <xdr:sp macro="" textlink="">
      <xdr:nvSpPr>
        <xdr:cNvPr id="411" name="フローチャート : 判断 410"/>
        <xdr:cNvSpPr/>
      </xdr:nvSpPr>
      <xdr:spPr>
        <a:xfrm>
          <a:off x="8699500" y="1325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77</xdr:row>
      <xdr:rowOff>146583</xdr:rowOff>
    </xdr:from>
    <xdr:ext cx="469744" cy="259045"/>
    <xdr:sp macro="" textlink="">
      <xdr:nvSpPr>
        <xdr:cNvPr id="412" name="テキスト ボックス 411"/>
        <xdr:cNvSpPr txBox="1"/>
      </xdr:nvSpPr>
      <xdr:spPr>
        <a:xfrm>
          <a:off x="8515427" y="13348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9,033</a:t>
          </a:r>
          <a:endParaRPr kumimoji="1" lang="ja-JP" altLang="en-US" sz="1000" b="1">
            <a:solidFill>
              <a:srgbClr val="000080"/>
            </a:solidFill>
            <a:latin typeface="ＭＳ Ｐゴシック"/>
          </a:endParaRPr>
        </a:p>
      </xdr:txBody>
    </xdr:sp>
    <xdr:clientData/>
  </xdr:oneCellAnchor>
  <xdr:twoCellAnchor>
    <xdr:from>
      <xdr:col>10</xdr:col>
      <xdr:colOff>104775</xdr:colOff>
      <xdr:row>75</xdr:row>
      <xdr:rowOff>99832</xdr:rowOff>
    </xdr:from>
    <xdr:to>
      <xdr:col>11</xdr:col>
      <xdr:colOff>307975</xdr:colOff>
      <xdr:row>76</xdr:row>
      <xdr:rowOff>24736</xdr:rowOff>
    </xdr:to>
    <xdr:cxnSp macro="">
      <xdr:nvCxnSpPr>
        <xdr:cNvPr id="413" name="直線コネクタ 412"/>
        <xdr:cNvCxnSpPr/>
      </xdr:nvCxnSpPr>
      <xdr:spPr>
        <a:xfrm flipV="1">
          <a:off x="6972300" y="12958582"/>
          <a:ext cx="889000" cy="96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63229</xdr:rowOff>
    </xdr:from>
    <xdr:to>
      <xdr:col>11</xdr:col>
      <xdr:colOff>358775</xdr:colOff>
      <xdr:row>77</xdr:row>
      <xdr:rowOff>164829</xdr:rowOff>
    </xdr:to>
    <xdr:sp macro="" textlink="">
      <xdr:nvSpPr>
        <xdr:cNvPr id="414" name="フローチャート : 判断 413"/>
        <xdr:cNvSpPr/>
      </xdr:nvSpPr>
      <xdr:spPr>
        <a:xfrm>
          <a:off x="7810500" y="13264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77</xdr:row>
      <xdr:rowOff>155956</xdr:rowOff>
    </xdr:from>
    <xdr:ext cx="469744" cy="259045"/>
    <xdr:sp macro="" textlink="">
      <xdr:nvSpPr>
        <xdr:cNvPr id="415" name="テキスト ボックス 414"/>
        <xdr:cNvSpPr txBox="1"/>
      </xdr:nvSpPr>
      <xdr:spPr>
        <a:xfrm>
          <a:off x="7626427" y="13357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8,623</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72670</xdr:rowOff>
    </xdr:from>
    <xdr:to>
      <xdr:col>10</xdr:col>
      <xdr:colOff>155575</xdr:colOff>
      <xdr:row>78</xdr:row>
      <xdr:rowOff>2820</xdr:rowOff>
    </xdr:to>
    <xdr:sp macro="" textlink="">
      <xdr:nvSpPr>
        <xdr:cNvPr id="416" name="フローチャート : 判断 415"/>
        <xdr:cNvSpPr/>
      </xdr:nvSpPr>
      <xdr:spPr>
        <a:xfrm>
          <a:off x="6921500" y="1327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77</xdr:row>
      <xdr:rowOff>165397</xdr:rowOff>
    </xdr:from>
    <xdr:ext cx="469744" cy="259045"/>
    <xdr:sp macro="" textlink="">
      <xdr:nvSpPr>
        <xdr:cNvPr id="417" name="テキスト ボックス 416"/>
        <xdr:cNvSpPr txBox="1"/>
      </xdr:nvSpPr>
      <xdr:spPr>
        <a:xfrm>
          <a:off x="6737427" y="1336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8,210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75</xdr:row>
      <xdr:rowOff>41466</xdr:rowOff>
    </xdr:from>
    <xdr:to>
      <xdr:col>15</xdr:col>
      <xdr:colOff>231775</xdr:colOff>
      <xdr:row>75</xdr:row>
      <xdr:rowOff>143066</xdr:rowOff>
    </xdr:to>
    <xdr:sp macro="" textlink="">
      <xdr:nvSpPr>
        <xdr:cNvPr id="423" name="円/楕円 422"/>
        <xdr:cNvSpPr/>
      </xdr:nvSpPr>
      <xdr:spPr>
        <a:xfrm>
          <a:off x="10426700" y="1290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74</xdr:row>
      <xdr:rowOff>64343</xdr:rowOff>
    </xdr:from>
    <xdr:ext cx="534377" cy="259045"/>
    <xdr:sp macro="" textlink="">
      <xdr:nvSpPr>
        <xdr:cNvPr id="424" name="商工費該当値テキスト"/>
        <xdr:cNvSpPr txBox="1"/>
      </xdr:nvSpPr>
      <xdr:spPr>
        <a:xfrm>
          <a:off x="10528300" y="12751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24,575</a:t>
          </a:r>
          <a:endParaRPr kumimoji="1" lang="ja-JP" altLang="en-US" sz="1000" b="1">
            <a:solidFill>
              <a:srgbClr val="FF0000"/>
            </a:solidFill>
            <a:latin typeface="ＭＳ Ｐゴシック"/>
          </a:endParaRPr>
        </a:p>
      </xdr:txBody>
    </xdr:sp>
    <xdr:clientData/>
  </xdr:oneCellAnchor>
  <xdr:twoCellAnchor>
    <xdr:from>
      <xdr:col>13</xdr:col>
      <xdr:colOff>663575</xdr:colOff>
      <xdr:row>75</xdr:row>
      <xdr:rowOff>120355</xdr:rowOff>
    </xdr:from>
    <xdr:to>
      <xdr:col>14</xdr:col>
      <xdr:colOff>79375</xdr:colOff>
      <xdr:row>76</xdr:row>
      <xdr:rowOff>50505</xdr:rowOff>
    </xdr:to>
    <xdr:sp macro="" textlink="">
      <xdr:nvSpPr>
        <xdr:cNvPr id="425" name="円/楕円 424"/>
        <xdr:cNvSpPr/>
      </xdr:nvSpPr>
      <xdr:spPr>
        <a:xfrm>
          <a:off x="9588500" y="1297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74</xdr:row>
      <xdr:rowOff>67032</xdr:rowOff>
    </xdr:from>
    <xdr:ext cx="534377" cy="259045"/>
    <xdr:sp macro="" textlink="">
      <xdr:nvSpPr>
        <xdr:cNvPr id="426" name="テキスト ボックス 425"/>
        <xdr:cNvSpPr txBox="1"/>
      </xdr:nvSpPr>
      <xdr:spPr>
        <a:xfrm>
          <a:off x="9372111" y="12754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21,124</a:t>
          </a:r>
          <a:endParaRPr kumimoji="1" lang="ja-JP" altLang="en-US" sz="1000" b="1">
            <a:solidFill>
              <a:srgbClr val="FF0000"/>
            </a:solidFill>
            <a:latin typeface="ＭＳ Ｐゴシック"/>
          </a:endParaRPr>
        </a:p>
      </xdr:txBody>
    </xdr:sp>
    <xdr:clientData/>
  </xdr:oneCellAnchor>
  <xdr:twoCellAnchor>
    <xdr:from>
      <xdr:col>12</xdr:col>
      <xdr:colOff>460375</xdr:colOff>
      <xdr:row>76</xdr:row>
      <xdr:rowOff>13965</xdr:rowOff>
    </xdr:from>
    <xdr:to>
      <xdr:col>12</xdr:col>
      <xdr:colOff>561975</xdr:colOff>
      <xdr:row>76</xdr:row>
      <xdr:rowOff>115565</xdr:rowOff>
    </xdr:to>
    <xdr:sp macro="" textlink="">
      <xdr:nvSpPr>
        <xdr:cNvPr id="427" name="円/楕円 426"/>
        <xdr:cNvSpPr/>
      </xdr:nvSpPr>
      <xdr:spPr>
        <a:xfrm>
          <a:off x="8699500" y="1304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74</xdr:row>
      <xdr:rowOff>132092</xdr:rowOff>
    </xdr:from>
    <xdr:ext cx="534377" cy="259045"/>
    <xdr:sp macro="" textlink="">
      <xdr:nvSpPr>
        <xdr:cNvPr id="428" name="テキスト ボックス 427"/>
        <xdr:cNvSpPr txBox="1"/>
      </xdr:nvSpPr>
      <xdr:spPr>
        <a:xfrm>
          <a:off x="8483111" y="12819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18,278</a:t>
          </a:r>
          <a:endParaRPr kumimoji="1" lang="ja-JP" altLang="en-US" sz="1000" b="1">
            <a:solidFill>
              <a:srgbClr val="FF0000"/>
            </a:solidFill>
            <a:latin typeface="ＭＳ Ｐゴシック"/>
          </a:endParaRPr>
        </a:p>
      </xdr:txBody>
    </xdr:sp>
    <xdr:clientData/>
  </xdr:oneCellAnchor>
  <xdr:twoCellAnchor>
    <xdr:from>
      <xdr:col>11</xdr:col>
      <xdr:colOff>257175</xdr:colOff>
      <xdr:row>75</xdr:row>
      <xdr:rowOff>49032</xdr:rowOff>
    </xdr:from>
    <xdr:to>
      <xdr:col>11</xdr:col>
      <xdr:colOff>358775</xdr:colOff>
      <xdr:row>75</xdr:row>
      <xdr:rowOff>150633</xdr:rowOff>
    </xdr:to>
    <xdr:sp macro="" textlink="">
      <xdr:nvSpPr>
        <xdr:cNvPr id="429" name="円/楕円 428"/>
        <xdr:cNvSpPr/>
      </xdr:nvSpPr>
      <xdr:spPr>
        <a:xfrm>
          <a:off x="7810500" y="1290778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73</xdr:row>
      <xdr:rowOff>167159</xdr:rowOff>
    </xdr:from>
    <xdr:ext cx="534377" cy="259045"/>
    <xdr:sp macro="" textlink="">
      <xdr:nvSpPr>
        <xdr:cNvPr id="430" name="テキスト ボックス 429"/>
        <xdr:cNvSpPr txBox="1"/>
      </xdr:nvSpPr>
      <xdr:spPr>
        <a:xfrm>
          <a:off x="7594111" y="1268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24,244</a:t>
          </a:r>
          <a:endParaRPr kumimoji="1" lang="ja-JP" altLang="en-US" sz="1000" b="1">
            <a:solidFill>
              <a:srgbClr val="FF0000"/>
            </a:solidFill>
            <a:latin typeface="ＭＳ Ｐゴシック"/>
          </a:endParaRPr>
        </a:p>
      </xdr:txBody>
    </xdr:sp>
    <xdr:clientData/>
  </xdr:oneCellAnchor>
  <xdr:twoCellAnchor>
    <xdr:from>
      <xdr:col>10</xdr:col>
      <xdr:colOff>53975</xdr:colOff>
      <xdr:row>75</xdr:row>
      <xdr:rowOff>145387</xdr:rowOff>
    </xdr:from>
    <xdr:to>
      <xdr:col>10</xdr:col>
      <xdr:colOff>155575</xdr:colOff>
      <xdr:row>76</xdr:row>
      <xdr:rowOff>75536</xdr:rowOff>
    </xdr:to>
    <xdr:sp macro="" textlink="">
      <xdr:nvSpPr>
        <xdr:cNvPr id="431" name="円/楕円 430"/>
        <xdr:cNvSpPr/>
      </xdr:nvSpPr>
      <xdr:spPr>
        <a:xfrm>
          <a:off x="6921500" y="1300413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74</xdr:row>
      <xdr:rowOff>92064</xdr:rowOff>
    </xdr:from>
    <xdr:ext cx="534377" cy="259045"/>
    <xdr:sp macro="" textlink="">
      <xdr:nvSpPr>
        <xdr:cNvPr id="432" name="テキスト ボックス 431"/>
        <xdr:cNvSpPr txBox="1"/>
      </xdr:nvSpPr>
      <xdr:spPr>
        <a:xfrm>
          <a:off x="6705111" y="12779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20,029</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48/93</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43" name="直線コネクタ 442"/>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44" name="テキスト ボックス 443"/>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5" name="直線コネクタ 444"/>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35577</xdr:rowOff>
    </xdr:from>
    <xdr:ext cx="595419" cy="259045"/>
    <xdr:sp macro="" textlink="">
      <xdr:nvSpPr>
        <xdr:cNvPr id="446" name="テキスト ボックス 445"/>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7" name="直線コネクタ 446"/>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48" name="テキスト ボックス 447"/>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9" name="直線コネクタ 448"/>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50" name="テキスト ボックス 449"/>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1" name="直線コネクタ 450"/>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52" name="テキスト ボックス 451"/>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54" name="テキスト ボックス 453"/>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5"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18430</xdr:rowOff>
    </xdr:from>
    <xdr:to>
      <xdr:col>15</xdr:col>
      <xdr:colOff>180340</xdr:colOff>
      <xdr:row>99</xdr:row>
      <xdr:rowOff>18062</xdr:rowOff>
    </xdr:to>
    <xdr:cxnSp macro="">
      <xdr:nvCxnSpPr>
        <xdr:cNvPr id="456" name="直線コネクタ 455"/>
        <xdr:cNvCxnSpPr/>
      </xdr:nvCxnSpPr>
      <xdr:spPr>
        <a:xfrm flipV="1">
          <a:off x="10475595" y="15448930"/>
          <a:ext cx="1270" cy="1542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42337</xdr:rowOff>
    </xdr:from>
    <xdr:ext cx="534377" cy="259045"/>
    <xdr:sp macro="" textlink="">
      <xdr:nvSpPr>
        <xdr:cNvPr id="457" name="土木費最小値テキスト"/>
        <xdr:cNvSpPr txBox="1"/>
      </xdr:nvSpPr>
      <xdr:spPr>
        <a:xfrm>
          <a:off x="10528300" y="17015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20,777</a:t>
          </a:r>
          <a:endParaRPr kumimoji="1" lang="ja-JP" altLang="en-US" sz="1000" b="1">
            <a:latin typeface="ＭＳ Ｐゴシック"/>
          </a:endParaRPr>
        </a:p>
      </xdr:txBody>
    </xdr:sp>
    <xdr:clientData/>
  </xdr:oneCellAnchor>
  <xdr:twoCellAnchor>
    <xdr:from>
      <xdr:col>15</xdr:col>
      <xdr:colOff>92075</xdr:colOff>
      <xdr:row>99</xdr:row>
      <xdr:rowOff>18062</xdr:rowOff>
    </xdr:from>
    <xdr:to>
      <xdr:col>15</xdr:col>
      <xdr:colOff>269875</xdr:colOff>
      <xdr:row>99</xdr:row>
      <xdr:rowOff>18062</xdr:rowOff>
    </xdr:to>
    <xdr:cxnSp macro="">
      <xdr:nvCxnSpPr>
        <xdr:cNvPr id="458" name="直線コネクタ 457"/>
        <xdr:cNvCxnSpPr/>
      </xdr:nvCxnSpPr>
      <xdr:spPr>
        <a:xfrm>
          <a:off x="10388600" y="16991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136557</xdr:rowOff>
    </xdr:from>
    <xdr:ext cx="690189" cy="259045"/>
    <xdr:sp macro="" textlink="">
      <xdr:nvSpPr>
        <xdr:cNvPr id="459" name="土木費最大値テキスト"/>
        <xdr:cNvSpPr txBox="1"/>
      </xdr:nvSpPr>
      <xdr:spPr>
        <a:xfrm>
          <a:off x="10528300" y="1522415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1,235,488</a:t>
          </a:r>
          <a:endParaRPr kumimoji="1" lang="ja-JP" altLang="en-US" sz="1000" b="1">
            <a:latin typeface="ＭＳ Ｐゴシック"/>
          </a:endParaRPr>
        </a:p>
      </xdr:txBody>
    </xdr:sp>
    <xdr:clientData/>
  </xdr:oneCellAnchor>
  <xdr:twoCellAnchor>
    <xdr:from>
      <xdr:col>15</xdr:col>
      <xdr:colOff>92075</xdr:colOff>
      <xdr:row>90</xdr:row>
      <xdr:rowOff>18430</xdr:rowOff>
    </xdr:from>
    <xdr:to>
      <xdr:col>15</xdr:col>
      <xdr:colOff>269875</xdr:colOff>
      <xdr:row>90</xdr:row>
      <xdr:rowOff>18430</xdr:rowOff>
    </xdr:to>
    <xdr:cxnSp macro="">
      <xdr:nvCxnSpPr>
        <xdr:cNvPr id="460" name="直線コネクタ 459"/>
        <xdr:cNvCxnSpPr/>
      </xdr:nvCxnSpPr>
      <xdr:spPr>
        <a:xfrm>
          <a:off x="10388600" y="15448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161803</xdr:rowOff>
    </xdr:from>
    <xdr:to>
      <xdr:col>15</xdr:col>
      <xdr:colOff>180975</xdr:colOff>
      <xdr:row>98</xdr:row>
      <xdr:rowOff>168357</xdr:rowOff>
    </xdr:to>
    <xdr:cxnSp macro="">
      <xdr:nvCxnSpPr>
        <xdr:cNvPr id="461" name="直線コネクタ 460"/>
        <xdr:cNvCxnSpPr/>
      </xdr:nvCxnSpPr>
      <xdr:spPr>
        <a:xfrm flipV="1">
          <a:off x="9639300" y="16963903"/>
          <a:ext cx="838200" cy="6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131238</xdr:rowOff>
    </xdr:from>
    <xdr:ext cx="534377" cy="259045"/>
    <xdr:sp macro="" textlink="">
      <xdr:nvSpPr>
        <xdr:cNvPr id="462" name="土木費平均値テキスト"/>
        <xdr:cNvSpPr txBox="1"/>
      </xdr:nvSpPr>
      <xdr:spPr>
        <a:xfrm>
          <a:off x="10528300" y="1676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44,676</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108361</xdr:rowOff>
    </xdr:from>
    <xdr:to>
      <xdr:col>15</xdr:col>
      <xdr:colOff>231775</xdr:colOff>
      <xdr:row>99</xdr:row>
      <xdr:rowOff>38511</xdr:rowOff>
    </xdr:to>
    <xdr:sp macro="" textlink="">
      <xdr:nvSpPr>
        <xdr:cNvPr id="463" name="フローチャート : 判断 462"/>
        <xdr:cNvSpPr/>
      </xdr:nvSpPr>
      <xdr:spPr>
        <a:xfrm>
          <a:off x="10426700" y="1691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145610</xdr:rowOff>
    </xdr:from>
    <xdr:to>
      <xdr:col>14</xdr:col>
      <xdr:colOff>28575</xdr:colOff>
      <xdr:row>98</xdr:row>
      <xdr:rowOff>168357</xdr:rowOff>
    </xdr:to>
    <xdr:cxnSp macro="">
      <xdr:nvCxnSpPr>
        <xdr:cNvPr id="464" name="直線コネクタ 463"/>
        <xdr:cNvCxnSpPr/>
      </xdr:nvCxnSpPr>
      <xdr:spPr>
        <a:xfrm>
          <a:off x="8750300" y="16947710"/>
          <a:ext cx="889000" cy="2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110460</xdr:rowOff>
    </xdr:from>
    <xdr:to>
      <xdr:col>14</xdr:col>
      <xdr:colOff>79375</xdr:colOff>
      <xdr:row>99</xdr:row>
      <xdr:rowOff>40610</xdr:rowOff>
    </xdr:to>
    <xdr:sp macro="" textlink="">
      <xdr:nvSpPr>
        <xdr:cNvPr id="465" name="フローチャート : 判断 464"/>
        <xdr:cNvSpPr/>
      </xdr:nvSpPr>
      <xdr:spPr>
        <a:xfrm>
          <a:off x="9588500" y="1691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57137</xdr:rowOff>
    </xdr:from>
    <xdr:ext cx="534377" cy="259045"/>
    <xdr:sp macro="" textlink="">
      <xdr:nvSpPr>
        <xdr:cNvPr id="466" name="テキスト ボックス 465"/>
        <xdr:cNvSpPr txBox="1"/>
      </xdr:nvSpPr>
      <xdr:spPr>
        <a:xfrm>
          <a:off x="9372111" y="16687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43,024</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145610</xdr:rowOff>
    </xdr:from>
    <xdr:to>
      <xdr:col>12</xdr:col>
      <xdr:colOff>511175</xdr:colOff>
      <xdr:row>98</xdr:row>
      <xdr:rowOff>150014</xdr:rowOff>
    </xdr:to>
    <xdr:cxnSp macro="">
      <xdr:nvCxnSpPr>
        <xdr:cNvPr id="467" name="直線コネクタ 466"/>
        <xdr:cNvCxnSpPr/>
      </xdr:nvCxnSpPr>
      <xdr:spPr>
        <a:xfrm flipV="1">
          <a:off x="7861300" y="16947710"/>
          <a:ext cx="889000" cy="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105431</xdr:rowOff>
    </xdr:from>
    <xdr:to>
      <xdr:col>12</xdr:col>
      <xdr:colOff>561975</xdr:colOff>
      <xdr:row>99</xdr:row>
      <xdr:rowOff>35581</xdr:rowOff>
    </xdr:to>
    <xdr:sp macro="" textlink="">
      <xdr:nvSpPr>
        <xdr:cNvPr id="468" name="フローチャート : 判断 467"/>
        <xdr:cNvSpPr/>
      </xdr:nvSpPr>
      <xdr:spPr>
        <a:xfrm>
          <a:off x="8699500" y="1690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26708</xdr:rowOff>
    </xdr:from>
    <xdr:ext cx="534377" cy="259045"/>
    <xdr:sp macro="" textlink="">
      <xdr:nvSpPr>
        <xdr:cNvPr id="469" name="テキスト ボックス 468"/>
        <xdr:cNvSpPr txBox="1"/>
      </xdr:nvSpPr>
      <xdr:spPr>
        <a:xfrm>
          <a:off x="8483111" y="17000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46,984</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150014</xdr:rowOff>
    </xdr:from>
    <xdr:to>
      <xdr:col>11</xdr:col>
      <xdr:colOff>307975</xdr:colOff>
      <xdr:row>98</xdr:row>
      <xdr:rowOff>151287</xdr:rowOff>
    </xdr:to>
    <xdr:cxnSp macro="">
      <xdr:nvCxnSpPr>
        <xdr:cNvPr id="470" name="直線コネクタ 469"/>
        <xdr:cNvCxnSpPr/>
      </xdr:nvCxnSpPr>
      <xdr:spPr>
        <a:xfrm flipV="1">
          <a:off x="6972300" y="16952114"/>
          <a:ext cx="889000" cy="1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103463</xdr:rowOff>
    </xdr:from>
    <xdr:to>
      <xdr:col>11</xdr:col>
      <xdr:colOff>358775</xdr:colOff>
      <xdr:row>99</xdr:row>
      <xdr:rowOff>33613</xdr:rowOff>
    </xdr:to>
    <xdr:sp macro="" textlink="">
      <xdr:nvSpPr>
        <xdr:cNvPr id="471" name="フローチャート : 判断 470"/>
        <xdr:cNvSpPr/>
      </xdr:nvSpPr>
      <xdr:spPr>
        <a:xfrm>
          <a:off x="7810500" y="1690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24740</xdr:rowOff>
    </xdr:from>
    <xdr:ext cx="534377" cy="259045"/>
    <xdr:sp macro="" textlink="">
      <xdr:nvSpPr>
        <xdr:cNvPr id="472" name="テキスト ボックス 471"/>
        <xdr:cNvSpPr txBox="1"/>
      </xdr:nvSpPr>
      <xdr:spPr>
        <a:xfrm>
          <a:off x="7594111" y="16998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48,533</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112046</xdr:rowOff>
    </xdr:from>
    <xdr:to>
      <xdr:col>10</xdr:col>
      <xdr:colOff>155575</xdr:colOff>
      <xdr:row>99</xdr:row>
      <xdr:rowOff>42196</xdr:rowOff>
    </xdr:to>
    <xdr:sp macro="" textlink="">
      <xdr:nvSpPr>
        <xdr:cNvPr id="473" name="フローチャート : 判断 472"/>
        <xdr:cNvSpPr/>
      </xdr:nvSpPr>
      <xdr:spPr>
        <a:xfrm>
          <a:off x="6921500" y="1691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33323</xdr:rowOff>
    </xdr:from>
    <xdr:ext cx="534377" cy="259045"/>
    <xdr:sp macro="" textlink="">
      <xdr:nvSpPr>
        <xdr:cNvPr id="474" name="テキスト ボックス 473"/>
        <xdr:cNvSpPr txBox="1"/>
      </xdr:nvSpPr>
      <xdr:spPr>
        <a:xfrm>
          <a:off x="6705111" y="17006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41,775</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111003</xdr:rowOff>
    </xdr:from>
    <xdr:to>
      <xdr:col>15</xdr:col>
      <xdr:colOff>231775</xdr:colOff>
      <xdr:row>99</xdr:row>
      <xdr:rowOff>41153</xdr:rowOff>
    </xdr:to>
    <xdr:sp macro="" textlink="">
      <xdr:nvSpPr>
        <xdr:cNvPr id="480" name="円/楕円 479"/>
        <xdr:cNvSpPr/>
      </xdr:nvSpPr>
      <xdr:spPr>
        <a:xfrm>
          <a:off x="10426700" y="16913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86790</xdr:rowOff>
    </xdr:from>
    <xdr:ext cx="534377" cy="259045"/>
    <xdr:sp macro="" textlink="">
      <xdr:nvSpPr>
        <xdr:cNvPr id="481" name="土木費該当値テキスト"/>
        <xdr:cNvSpPr txBox="1"/>
      </xdr:nvSpPr>
      <xdr:spPr>
        <a:xfrm>
          <a:off x="10528300" y="1688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42,597</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117557</xdr:rowOff>
    </xdr:from>
    <xdr:to>
      <xdr:col>14</xdr:col>
      <xdr:colOff>79375</xdr:colOff>
      <xdr:row>99</xdr:row>
      <xdr:rowOff>47707</xdr:rowOff>
    </xdr:to>
    <xdr:sp macro="" textlink="">
      <xdr:nvSpPr>
        <xdr:cNvPr id="482" name="円/楕円 481"/>
        <xdr:cNvSpPr/>
      </xdr:nvSpPr>
      <xdr:spPr>
        <a:xfrm>
          <a:off x="9588500" y="16919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38834</xdr:rowOff>
    </xdr:from>
    <xdr:ext cx="534377" cy="259045"/>
    <xdr:sp macro="" textlink="">
      <xdr:nvSpPr>
        <xdr:cNvPr id="483" name="テキスト ボックス 482"/>
        <xdr:cNvSpPr txBox="1"/>
      </xdr:nvSpPr>
      <xdr:spPr>
        <a:xfrm>
          <a:off x="9372111" y="17012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37,435</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94810</xdr:rowOff>
    </xdr:from>
    <xdr:to>
      <xdr:col>12</xdr:col>
      <xdr:colOff>561975</xdr:colOff>
      <xdr:row>99</xdr:row>
      <xdr:rowOff>24960</xdr:rowOff>
    </xdr:to>
    <xdr:sp macro="" textlink="">
      <xdr:nvSpPr>
        <xdr:cNvPr id="484" name="円/楕円 483"/>
        <xdr:cNvSpPr/>
      </xdr:nvSpPr>
      <xdr:spPr>
        <a:xfrm>
          <a:off x="8699500" y="1689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41487</xdr:rowOff>
    </xdr:from>
    <xdr:ext cx="534377" cy="259045"/>
    <xdr:sp macro="" textlink="">
      <xdr:nvSpPr>
        <xdr:cNvPr id="485" name="テキスト ボックス 484"/>
        <xdr:cNvSpPr txBox="1"/>
      </xdr:nvSpPr>
      <xdr:spPr>
        <a:xfrm>
          <a:off x="8483111" y="16672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55,347</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99214</xdr:rowOff>
    </xdr:from>
    <xdr:to>
      <xdr:col>11</xdr:col>
      <xdr:colOff>358775</xdr:colOff>
      <xdr:row>99</xdr:row>
      <xdr:rowOff>29364</xdr:rowOff>
    </xdr:to>
    <xdr:sp macro="" textlink="">
      <xdr:nvSpPr>
        <xdr:cNvPr id="486" name="円/楕円 485"/>
        <xdr:cNvSpPr/>
      </xdr:nvSpPr>
      <xdr:spPr>
        <a:xfrm>
          <a:off x="7810500" y="16901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45891</xdr:rowOff>
    </xdr:from>
    <xdr:ext cx="534377" cy="259045"/>
    <xdr:sp macro="" textlink="">
      <xdr:nvSpPr>
        <xdr:cNvPr id="487" name="テキスト ボックス 486"/>
        <xdr:cNvSpPr txBox="1"/>
      </xdr:nvSpPr>
      <xdr:spPr>
        <a:xfrm>
          <a:off x="7594111" y="16676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51,879</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100487</xdr:rowOff>
    </xdr:from>
    <xdr:to>
      <xdr:col>10</xdr:col>
      <xdr:colOff>155575</xdr:colOff>
      <xdr:row>99</xdr:row>
      <xdr:rowOff>30637</xdr:rowOff>
    </xdr:to>
    <xdr:sp macro="" textlink="">
      <xdr:nvSpPr>
        <xdr:cNvPr id="488" name="円/楕円 487"/>
        <xdr:cNvSpPr/>
      </xdr:nvSpPr>
      <xdr:spPr>
        <a:xfrm>
          <a:off x="6921500" y="16902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47164</xdr:rowOff>
    </xdr:from>
    <xdr:ext cx="534377" cy="259045"/>
    <xdr:sp macro="" textlink="">
      <xdr:nvSpPr>
        <xdr:cNvPr id="489" name="テキスト ボックス 488"/>
        <xdr:cNvSpPr txBox="1"/>
      </xdr:nvSpPr>
      <xdr:spPr>
        <a:xfrm>
          <a:off x="6705111" y="16677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50,877</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49/93</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500" name="テキスト ボックス 499"/>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38</xdr:row>
      <xdr:rowOff>139700</xdr:rowOff>
    </xdr:from>
    <xdr:to>
      <xdr:col>24</xdr:col>
      <xdr:colOff>644525</xdr:colOff>
      <xdr:row>38</xdr:row>
      <xdr:rowOff>139700</xdr:rowOff>
    </xdr:to>
    <xdr:cxnSp macro="">
      <xdr:nvCxnSpPr>
        <xdr:cNvPr id="501" name="直線コネクタ 500"/>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37</xdr:row>
      <xdr:rowOff>168927</xdr:rowOff>
    </xdr:from>
    <xdr:ext cx="531299" cy="259045"/>
    <xdr:sp macro="" textlink="">
      <xdr:nvSpPr>
        <xdr:cNvPr id="502" name="テキスト ボックス 501"/>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503" name="直線コネクタ 502"/>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35</xdr:row>
      <xdr:rowOff>54627</xdr:rowOff>
    </xdr:from>
    <xdr:ext cx="531299" cy="259045"/>
    <xdr:sp macro="" textlink="">
      <xdr:nvSpPr>
        <xdr:cNvPr id="504" name="テキスト ボックス 503"/>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505" name="直線コネクタ 504"/>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32</xdr:row>
      <xdr:rowOff>111777</xdr:rowOff>
    </xdr:from>
    <xdr:ext cx="531299" cy="259045"/>
    <xdr:sp macro="" textlink="">
      <xdr:nvSpPr>
        <xdr:cNvPr id="506" name="テキスト ボックス 505"/>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507" name="直線コネクタ 506"/>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168927</xdr:rowOff>
    </xdr:from>
    <xdr:ext cx="531299" cy="259045"/>
    <xdr:sp macro="" textlink="">
      <xdr:nvSpPr>
        <xdr:cNvPr id="508" name="テキスト ボックス 507"/>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9" name="直線コネクタ 508"/>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510" name="テキスト ボックス 509"/>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1"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167041</xdr:rowOff>
    </xdr:from>
    <xdr:to>
      <xdr:col>23</xdr:col>
      <xdr:colOff>516889</xdr:colOff>
      <xdr:row>38</xdr:row>
      <xdr:rowOff>163840</xdr:rowOff>
    </xdr:to>
    <xdr:cxnSp macro="">
      <xdr:nvCxnSpPr>
        <xdr:cNvPr id="512" name="直線コネクタ 511"/>
        <xdr:cNvCxnSpPr/>
      </xdr:nvCxnSpPr>
      <xdr:spPr>
        <a:xfrm flipV="1">
          <a:off x="16317595" y="5310541"/>
          <a:ext cx="1269" cy="13683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167667</xdr:rowOff>
    </xdr:from>
    <xdr:ext cx="469744" cy="259045"/>
    <xdr:sp macro="" textlink="">
      <xdr:nvSpPr>
        <xdr:cNvPr id="513" name="消防費最小値テキスト"/>
        <xdr:cNvSpPr txBox="1"/>
      </xdr:nvSpPr>
      <xdr:spPr>
        <a:xfrm>
          <a:off x="16370300" y="668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9,472</a:t>
          </a:r>
          <a:endParaRPr kumimoji="1" lang="ja-JP" altLang="en-US" sz="1000" b="1">
            <a:latin typeface="ＭＳ Ｐゴシック"/>
          </a:endParaRPr>
        </a:p>
      </xdr:txBody>
    </xdr:sp>
    <xdr:clientData/>
  </xdr:oneCellAnchor>
  <xdr:twoCellAnchor>
    <xdr:from>
      <xdr:col>23</xdr:col>
      <xdr:colOff>428625</xdr:colOff>
      <xdr:row>38</xdr:row>
      <xdr:rowOff>163840</xdr:rowOff>
    </xdr:from>
    <xdr:to>
      <xdr:col>23</xdr:col>
      <xdr:colOff>606425</xdr:colOff>
      <xdr:row>38</xdr:row>
      <xdr:rowOff>163840</xdr:rowOff>
    </xdr:to>
    <xdr:cxnSp macro="">
      <xdr:nvCxnSpPr>
        <xdr:cNvPr id="514" name="直線コネクタ 513"/>
        <xdr:cNvCxnSpPr/>
      </xdr:nvCxnSpPr>
      <xdr:spPr>
        <a:xfrm>
          <a:off x="16230600" y="6678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113718</xdr:rowOff>
    </xdr:from>
    <xdr:ext cx="534377" cy="259045"/>
    <xdr:sp macro="" textlink="">
      <xdr:nvSpPr>
        <xdr:cNvPr id="515" name="消防費最大値テキスト"/>
        <xdr:cNvSpPr txBox="1"/>
      </xdr:nvSpPr>
      <xdr:spPr>
        <a:xfrm>
          <a:off x="16370300" y="50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39,402</a:t>
          </a:r>
          <a:endParaRPr kumimoji="1" lang="ja-JP" altLang="en-US" sz="1000" b="1">
            <a:latin typeface="ＭＳ Ｐゴシック"/>
          </a:endParaRPr>
        </a:p>
      </xdr:txBody>
    </xdr:sp>
    <xdr:clientData/>
  </xdr:oneCellAnchor>
  <xdr:twoCellAnchor>
    <xdr:from>
      <xdr:col>23</xdr:col>
      <xdr:colOff>428625</xdr:colOff>
      <xdr:row>30</xdr:row>
      <xdr:rowOff>167041</xdr:rowOff>
    </xdr:from>
    <xdr:to>
      <xdr:col>23</xdr:col>
      <xdr:colOff>606425</xdr:colOff>
      <xdr:row>30</xdr:row>
      <xdr:rowOff>167041</xdr:rowOff>
    </xdr:to>
    <xdr:cxnSp macro="">
      <xdr:nvCxnSpPr>
        <xdr:cNvPr id="516" name="直線コネクタ 515"/>
        <xdr:cNvCxnSpPr/>
      </xdr:nvCxnSpPr>
      <xdr:spPr>
        <a:xfrm>
          <a:off x="16230600" y="5310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110668</xdr:rowOff>
    </xdr:from>
    <xdr:to>
      <xdr:col>23</xdr:col>
      <xdr:colOff>517525</xdr:colOff>
      <xdr:row>37</xdr:row>
      <xdr:rowOff>146192</xdr:rowOff>
    </xdr:to>
    <xdr:cxnSp macro="">
      <xdr:nvCxnSpPr>
        <xdr:cNvPr id="517" name="直線コネクタ 516"/>
        <xdr:cNvCxnSpPr/>
      </xdr:nvCxnSpPr>
      <xdr:spPr>
        <a:xfrm flipV="1">
          <a:off x="15481300" y="6454318"/>
          <a:ext cx="838200" cy="3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18325</xdr:rowOff>
    </xdr:from>
    <xdr:ext cx="534377" cy="259045"/>
    <xdr:sp macro="" textlink="">
      <xdr:nvSpPr>
        <xdr:cNvPr id="518" name="消防費平均値テキスト"/>
        <xdr:cNvSpPr txBox="1"/>
      </xdr:nvSpPr>
      <xdr:spPr>
        <a:xfrm>
          <a:off x="16370300" y="61905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15,794</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166898</xdr:rowOff>
    </xdr:from>
    <xdr:to>
      <xdr:col>23</xdr:col>
      <xdr:colOff>568325</xdr:colOff>
      <xdr:row>37</xdr:row>
      <xdr:rowOff>97048</xdr:rowOff>
    </xdr:to>
    <xdr:sp macro="" textlink="">
      <xdr:nvSpPr>
        <xdr:cNvPr id="519" name="フローチャート : 判断 518"/>
        <xdr:cNvSpPr/>
      </xdr:nvSpPr>
      <xdr:spPr>
        <a:xfrm>
          <a:off x="16268700" y="6339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128087</xdr:rowOff>
    </xdr:from>
    <xdr:to>
      <xdr:col>22</xdr:col>
      <xdr:colOff>365125</xdr:colOff>
      <xdr:row>37</xdr:row>
      <xdr:rowOff>146192</xdr:rowOff>
    </xdr:to>
    <xdr:cxnSp macro="">
      <xdr:nvCxnSpPr>
        <xdr:cNvPr id="520" name="直線コネクタ 519"/>
        <xdr:cNvCxnSpPr/>
      </xdr:nvCxnSpPr>
      <xdr:spPr>
        <a:xfrm>
          <a:off x="14592300" y="6471737"/>
          <a:ext cx="889000" cy="1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149525</xdr:rowOff>
    </xdr:from>
    <xdr:to>
      <xdr:col>22</xdr:col>
      <xdr:colOff>415925</xdr:colOff>
      <xdr:row>37</xdr:row>
      <xdr:rowOff>79675</xdr:rowOff>
    </xdr:to>
    <xdr:sp macro="" textlink="">
      <xdr:nvSpPr>
        <xdr:cNvPr id="521" name="フローチャート : 判断 520"/>
        <xdr:cNvSpPr/>
      </xdr:nvSpPr>
      <xdr:spPr>
        <a:xfrm>
          <a:off x="15430500" y="632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35</xdr:row>
      <xdr:rowOff>96202</xdr:rowOff>
    </xdr:from>
    <xdr:ext cx="534377" cy="259045"/>
    <xdr:sp macro="" textlink="">
      <xdr:nvSpPr>
        <xdr:cNvPr id="522" name="テキスト ボックス 521"/>
        <xdr:cNvSpPr txBox="1"/>
      </xdr:nvSpPr>
      <xdr:spPr>
        <a:xfrm>
          <a:off x="15214111" y="609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16,174</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128087</xdr:rowOff>
    </xdr:from>
    <xdr:to>
      <xdr:col>21</xdr:col>
      <xdr:colOff>161925</xdr:colOff>
      <xdr:row>38</xdr:row>
      <xdr:rowOff>68559</xdr:rowOff>
    </xdr:to>
    <xdr:cxnSp macro="">
      <xdr:nvCxnSpPr>
        <xdr:cNvPr id="523" name="直線コネクタ 522"/>
        <xdr:cNvCxnSpPr/>
      </xdr:nvCxnSpPr>
      <xdr:spPr>
        <a:xfrm flipV="1">
          <a:off x="13703300" y="6471737"/>
          <a:ext cx="889000" cy="11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99964</xdr:rowOff>
    </xdr:from>
    <xdr:to>
      <xdr:col>21</xdr:col>
      <xdr:colOff>212725</xdr:colOff>
      <xdr:row>37</xdr:row>
      <xdr:rowOff>30114</xdr:rowOff>
    </xdr:to>
    <xdr:sp macro="" textlink="">
      <xdr:nvSpPr>
        <xdr:cNvPr id="524" name="フローチャート : 判断 523"/>
        <xdr:cNvSpPr/>
      </xdr:nvSpPr>
      <xdr:spPr>
        <a:xfrm>
          <a:off x="14541500" y="627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46641</xdr:rowOff>
    </xdr:from>
    <xdr:ext cx="534377" cy="259045"/>
    <xdr:sp macro="" textlink="">
      <xdr:nvSpPr>
        <xdr:cNvPr id="525" name="テキスト ボックス 524"/>
        <xdr:cNvSpPr txBox="1"/>
      </xdr:nvSpPr>
      <xdr:spPr>
        <a:xfrm>
          <a:off x="14325111" y="604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17,258</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68559</xdr:rowOff>
    </xdr:from>
    <xdr:to>
      <xdr:col>19</xdr:col>
      <xdr:colOff>644525</xdr:colOff>
      <xdr:row>38</xdr:row>
      <xdr:rowOff>77201</xdr:rowOff>
    </xdr:to>
    <xdr:cxnSp macro="">
      <xdr:nvCxnSpPr>
        <xdr:cNvPr id="526" name="直線コネクタ 525"/>
        <xdr:cNvCxnSpPr/>
      </xdr:nvCxnSpPr>
      <xdr:spPr>
        <a:xfrm flipV="1">
          <a:off x="12814300" y="6583659"/>
          <a:ext cx="889000" cy="8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128357</xdr:rowOff>
    </xdr:from>
    <xdr:to>
      <xdr:col>20</xdr:col>
      <xdr:colOff>9525</xdr:colOff>
      <xdr:row>37</xdr:row>
      <xdr:rowOff>58507</xdr:rowOff>
    </xdr:to>
    <xdr:sp macro="" textlink="">
      <xdr:nvSpPr>
        <xdr:cNvPr id="527" name="フローチャート : 判断 526"/>
        <xdr:cNvSpPr/>
      </xdr:nvSpPr>
      <xdr:spPr>
        <a:xfrm>
          <a:off x="13652500" y="630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75034</xdr:rowOff>
    </xdr:from>
    <xdr:ext cx="534377" cy="259045"/>
    <xdr:sp macro="" textlink="">
      <xdr:nvSpPr>
        <xdr:cNvPr id="528" name="テキスト ボックス 527"/>
        <xdr:cNvSpPr txBox="1"/>
      </xdr:nvSpPr>
      <xdr:spPr>
        <a:xfrm>
          <a:off x="13436111" y="6075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16,637</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165024</xdr:rowOff>
    </xdr:from>
    <xdr:to>
      <xdr:col>18</xdr:col>
      <xdr:colOff>492125</xdr:colOff>
      <xdr:row>37</xdr:row>
      <xdr:rowOff>95174</xdr:rowOff>
    </xdr:to>
    <xdr:sp macro="" textlink="">
      <xdr:nvSpPr>
        <xdr:cNvPr id="529" name="フローチャート : 判断 528"/>
        <xdr:cNvSpPr/>
      </xdr:nvSpPr>
      <xdr:spPr>
        <a:xfrm>
          <a:off x="12763500" y="633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111701</xdr:rowOff>
    </xdr:from>
    <xdr:ext cx="534377" cy="259045"/>
    <xdr:sp macro="" textlink="">
      <xdr:nvSpPr>
        <xdr:cNvPr id="530" name="テキスト ボックス 529"/>
        <xdr:cNvSpPr txBox="1"/>
      </xdr:nvSpPr>
      <xdr:spPr>
        <a:xfrm>
          <a:off x="12547111" y="6112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15,835</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1" name="テキスト ボックス 530"/>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2" name="テキスト ボックス 531"/>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3" name="テキスト ボックス 532"/>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4" name="テキスト ボックス 533"/>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5" name="テキスト ボックス 534"/>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37</xdr:row>
      <xdr:rowOff>59868</xdr:rowOff>
    </xdr:from>
    <xdr:to>
      <xdr:col>23</xdr:col>
      <xdr:colOff>568325</xdr:colOff>
      <xdr:row>37</xdr:row>
      <xdr:rowOff>161468</xdr:rowOff>
    </xdr:to>
    <xdr:sp macro="" textlink="">
      <xdr:nvSpPr>
        <xdr:cNvPr id="536" name="円/楕円 535"/>
        <xdr:cNvSpPr/>
      </xdr:nvSpPr>
      <xdr:spPr>
        <a:xfrm>
          <a:off x="16268700" y="640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38295</xdr:rowOff>
    </xdr:from>
    <xdr:ext cx="534377" cy="259045"/>
    <xdr:sp macro="" textlink="">
      <xdr:nvSpPr>
        <xdr:cNvPr id="537" name="消防費該当値テキスト"/>
        <xdr:cNvSpPr txBox="1"/>
      </xdr:nvSpPr>
      <xdr:spPr>
        <a:xfrm>
          <a:off x="16370300" y="6381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14,385</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95392</xdr:rowOff>
    </xdr:from>
    <xdr:to>
      <xdr:col>22</xdr:col>
      <xdr:colOff>415925</xdr:colOff>
      <xdr:row>38</xdr:row>
      <xdr:rowOff>25543</xdr:rowOff>
    </xdr:to>
    <xdr:sp macro="" textlink="">
      <xdr:nvSpPr>
        <xdr:cNvPr id="538" name="円/楕円 537"/>
        <xdr:cNvSpPr/>
      </xdr:nvSpPr>
      <xdr:spPr>
        <a:xfrm>
          <a:off x="15430500" y="643904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16670</xdr:rowOff>
    </xdr:from>
    <xdr:ext cx="534377" cy="259045"/>
    <xdr:sp macro="" textlink="">
      <xdr:nvSpPr>
        <xdr:cNvPr id="539" name="テキスト ボックス 538"/>
        <xdr:cNvSpPr txBox="1"/>
      </xdr:nvSpPr>
      <xdr:spPr>
        <a:xfrm>
          <a:off x="15214111" y="653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13,608</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77287</xdr:rowOff>
    </xdr:from>
    <xdr:to>
      <xdr:col>21</xdr:col>
      <xdr:colOff>212725</xdr:colOff>
      <xdr:row>38</xdr:row>
      <xdr:rowOff>7437</xdr:rowOff>
    </xdr:to>
    <xdr:sp macro="" textlink="">
      <xdr:nvSpPr>
        <xdr:cNvPr id="540" name="円/楕円 539"/>
        <xdr:cNvSpPr/>
      </xdr:nvSpPr>
      <xdr:spPr>
        <a:xfrm>
          <a:off x="14541500" y="642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170014</xdr:rowOff>
    </xdr:from>
    <xdr:ext cx="534377" cy="259045"/>
    <xdr:sp macro="" textlink="">
      <xdr:nvSpPr>
        <xdr:cNvPr id="541" name="テキスト ボックス 540"/>
        <xdr:cNvSpPr txBox="1"/>
      </xdr:nvSpPr>
      <xdr:spPr>
        <a:xfrm>
          <a:off x="14325111" y="6513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14,004</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17759</xdr:rowOff>
    </xdr:from>
    <xdr:to>
      <xdr:col>20</xdr:col>
      <xdr:colOff>9525</xdr:colOff>
      <xdr:row>38</xdr:row>
      <xdr:rowOff>119359</xdr:rowOff>
    </xdr:to>
    <xdr:sp macro="" textlink="">
      <xdr:nvSpPr>
        <xdr:cNvPr id="542" name="円/楕円 541"/>
        <xdr:cNvSpPr/>
      </xdr:nvSpPr>
      <xdr:spPr>
        <a:xfrm>
          <a:off x="13652500" y="6532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110486</xdr:rowOff>
    </xdr:from>
    <xdr:ext cx="534377" cy="259045"/>
    <xdr:sp macro="" textlink="">
      <xdr:nvSpPr>
        <xdr:cNvPr id="543" name="テキスト ボックス 542"/>
        <xdr:cNvSpPr txBox="1"/>
      </xdr:nvSpPr>
      <xdr:spPr>
        <a:xfrm>
          <a:off x="13436111" y="6625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11,556</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26401</xdr:rowOff>
    </xdr:from>
    <xdr:to>
      <xdr:col>18</xdr:col>
      <xdr:colOff>492125</xdr:colOff>
      <xdr:row>38</xdr:row>
      <xdr:rowOff>128001</xdr:rowOff>
    </xdr:to>
    <xdr:sp macro="" textlink="">
      <xdr:nvSpPr>
        <xdr:cNvPr id="544" name="円/楕円 543"/>
        <xdr:cNvSpPr/>
      </xdr:nvSpPr>
      <xdr:spPr>
        <a:xfrm>
          <a:off x="12763500" y="654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119128</xdr:rowOff>
    </xdr:from>
    <xdr:ext cx="534377" cy="259045"/>
    <xdr:sp macro="" textlink="">
      <xdr:nvSpPr>
        <xdr:cNvPr id="545" name="テキスト ボックス 544"/>
        <xdr:cNvSpPr txBox="1"/>
      </xdr:nvSpPr>
      <xdr:spPr>
        <a:xfrm>
          <a:off x="12547111" y="6634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11,367</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6" name="正方形/長方形 54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7" name="正方形/長方形 546"/>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8" name="正方形/長方形 547"/>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57/93</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9" name="正方形/長方形 548"/>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0" name="正方形/長方形 549"/>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1" name="正方形/長方形 550"/>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2" name="正方形/長方形 551"/>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3" name="正方形/長方形 552"/>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4" name="テキスト ボックス 553"/>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5" name="直線コネクタ 554"/>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56" name="テキスト ボックス 555"/>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58</xdr:row>
      <xdr:rowOff>139700</xdr:rowOff>
    </xdr:from>
    <xdr:to>
      <xdr:col>24</xdr:col>
      <xdr:colOff>644525</xdr:colOff>
      <xdr:row>58</xdr:row>
      <xdr:rowOff>139700</xdr:rowOff>
    </xdr:to>
    <xdr:cxnSp macro="">
      <xdr:nvCxnSpPr>
        <xdr:cNvPr id="557" name="直線コネクタ 556"/>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57</xdr:row>
      <xdr:rowOff>168927</xdr:rowOff>
    </xdr:from>
    <xdr:ext cx="531299" cy="259045"/>
    <xdr:sp macro="" textlink="">
      <xdr:nvSpPr>
        <xdr:cNvPr id="558" name="テキスト ボックス 557"/>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59" name="直線コネクタ 558"/>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55</xdr:row>
      <xdr:rowOff>54627</xdr:rowOff>
    </xdr:from>
    <xdr:ext cx="531299" cy="259045"/>
    <xdr:sp macro="" textlink="">
      <xdr:nvSpPr>
        <xdr:cNvPr id="560" name="テキスト ボックス 559"/>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61" name="直線コネクタ 560"/>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52</xdr:row>
      <xdr:rowOff>111777</xdr:rowOff>
    </xdr:from>
    <xdr:ext cx="531299" cy="259045"/>
    <xdr:sp macro="" textlink="">
      <xdr:nvSpPr>
        <xdr:cNvPr id="562" name="テキスト ボックス 561"/>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63" name="直線コネクタ 562"/>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168927</xdr:rowOff>
    </xdr:from>
    <xdr:ext cx="595419" cy="259045"/>
    <xdr:sp macro="" textlink="">
      <xdr:nvSpPr>
        <xdr:cNvPr id="564" name="テキスト ボックス 563"/>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5" name="直線コネクタ 56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6" name="テキスト ボックス 565"/>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7"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15570</xdr:rowOff>
    </xdr:from>
    <xdr:to>
      <xdr:col>23</xdr:col>
      <xdr:colOff>516889</xdr:colOff>
      <xdr:row>59</xdr:row>
      <xdr:rowOff>62845</xdr:rowOff>
    </xdr:to>
    <xdr:cxnSp macro="">
      <xdr:nvCxnSpPr>
        <xdr:cNvPr id="568" name="直線コネクタ 567"/>
        <xdr:cNvCxnSpPr/>
      </xdr:nvCxnSpPr>
      <xdr:spPr>
        <a:xfrm flipV="1">
          <a:off x="16317595" y="8588070"/>
          <a:ext cx="1269" cy="1590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66672</xdr:rowOff>
    </xdr:from>
    <xdr:ext cx="534377" cy="259045"/>
    <xdr:sp macro="" textlink="">
      <xdr:nvSpPr>
        <xdr:cNvPr id="569" name="教育費最小値テキスト"/>
        <xdr:cNvSpPr txBox="1"/>
      </xdr:nvSpPr>
      <xdr:spPr>
        <a:xfrm>
          <a:off x="16370300" y="1018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23,793</a:t>
          </a:r>
          <a:endParaRPr kumimoji="1" lang="ja-JP" altLang="en-US" sz="1000" b="1">
            <a:latin typeface="ＭＳ Ｐゴシック"/>
          </a:endParaRPr>
        </a:p>
      </xdr:txBody>
    </xdr:sp>
    <xdr:clientData/>
  </xdr:oneCellAnchor>
  <xdr:twoCellAnchor>
    <xdr:from>
      <xdr:col>23</xdr:col>
      <xdr:colOff>428625</xdr:colOff>
      <xdr:row>59</xdr:row>
      <xdr:rowOff>62845</xdr:rowOff>
    </xdr:from>
    <xdr:to>
      <xdr:col>23</xdr:col>
      <xdr:colOff>606425</xdr:colOff>
      <xdr:row>59</xdr:row>
      <xdr:rowOff>62845</xdr:rowOff>
    </xdr:to>
    <xdr:cxnSp macro="">
      <xdr:nvCxnSpPr>
        <xdr:cNvPr id="570" name="直線コネクタ 569"/>
        <xdr:cNvCxnSpPr/>
      </xdr:nvCxnSpPr>
      <xdr:spPr>
        <a:xfrm>
          <a:off x="16230600" y="10178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48</xdr:row>
      <xdr:rowOff>133697</xdr:rowOff>
    </xdr:from>
    <xdr:ext cx="599010" cy="259045"/>
    <xdr:sp macro="" textlink="">
      <xdr:nvSpPr>
        <xdr:cNvPr id="571" name="教育費最大値テキスト"/>
        <xdr:cNvSpPr txBox="1"/>
      </xdr:nvSpPr>
      <xdr:spPr>
        <a:xfrm>
          <a:off x="16370300" y="8363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128,145</a:t>
          </a:r>
          <a:endParaRPr kumimoji="1" lang="ja-JP" altLang="en-US" sz="1000" b="1">
            <a:latin typeface="ＭＳ Ｐゴシック"/>
          </a:endParaRPr>
        </a:p>
      </xdr:txBody>
    </xdr:sp>
    <xdr:clientData/>
  </xdr:oneCellAnchor>
  <xdr:twoCellAnchor>
    <xdr:from>
      <xdr:col>23</xdr:col>
      <xdr:colOff>428625</xdr:colOff>
      <xdr:row>50</xdr:row>
      <xdr:rowOff>15570</xdr:rowOff>
    </xdr:from>
    <xdr:to>
      <xdr:col>23</xdr:col>
      <xdr:colOff>606425</xdr:colOff>
      <xdr:row>50</xdr:row>
      <xdr:rowOff>15570</xdr:rowOff>
    </xdr:to>
    <xdr:cxnSp macro="">
      <xdr:nvCxnSpPr>
        <xdr:cNvPr id="572" name="直線コネクタ 571"/>
        <xdr:cNvCxnSpPr/>
      </xdr:nvCxnSpPr>
      <xdr:spPr>
        <a:xfrm>
          <a:off x="16230600" y="8588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56</xdr:row>
      <xdr:rowOff>112131</xdr:rowOff>
    </xdr:from>
    <xdr:to>
      <xdr:col>23</xdr:col>
      <xdr:colOff>517525</xdr:colOff>
      <xdr:row>57</xdr:row>
      <xdr:rowOff>140233</xdr:rowOff>
    </xdr:to>
    <xdr:cxnSp macro="">
      <xdr:nvCxnSpPr>
        <xdr:cNvPr id="573" name="直線コネクタ 572"/>
        <xdr:cNvCxnSpPr/>
      </xdr:nvCxnSpPr>
      <xdr:spPr>
        <a:xfrm>
          <a:off x="15481300" y="9713331"/>
          <a:ext cx="838200" cy="199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47754</xdr:rowOff>
    </xdr:from>
    <xdr:ext cx="534377" cy="259045"/>
    <xdr:sp macro="" textlink="">
      <xdr:nvSpPr>
        <xdr:cNvPr id="574" name="教育費平均値テキスト"/>
        <xdr:cNvSpPr txBox="1"/>
      </xdr:nvSpPr>
      <xdr:spPr>
        <a:xfrm>
          <a:off x="16370300" y="96489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45,451</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24877</xdr:rowOff>
    </xdr:from>
    <xdr:to>
      <xdr:col>23</xdr:col>
      <xdr:colOff>568325</xdr:colOff>
      <xdr:row>57</xdr:row>
      <xdr:rowOff>126477</xdr:rowOff>
    </xdr:to>
    <xdr:sp macro="" textlink="">
      <xdr:nvSpPr>
        <xdr:cNvPr id="575" name="フローチャート : 判断 574"/>
        <xdr:cNvSpPr/>
      </xdr:nvSpPr>
      <xdr:spPr>
        <a:xfrm>
          <a:off x="16268700" y="9797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55</xdr:row>
      <xdr:rowOff>71547</xdr:rowOff>
    </xdr:from>
    <xdr:to>
      <xdr:col>22</xdr:col>
      <xdr:colOff>365125</xdr:colOff>
      <xdr:row>56</xdr:row>
      <xdr:rowOff>112131</xdr:rowOff>
    </xdr:to>
    <xdr:cxnSp macro="">
      <xdr:nvCxnSpPr>
        <xdr:cNvPr id="576" name="直線コネクタ 575"/>
        <xdr:cNvCxnSpPr/>
      </xdr:nvCxnSpPr>
      <xdr:spPr>
        <a:xfrm>
          <a:off x="14592300" y="9501297"/>
          <a:ext cx="889000" cy="212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57</xdr:row>
      <xdr:rowOff>523</xdr:rowOff>
    </xdr:from>
    <xdr:to>
      <xdr:col>22</xdr:col>
      <xdr:colOff>415925</xdr:colOff>
      <xdr:row>57</xdr:row>
      <xdr:rowOff>102123</xdr:rowOff>
    </xdr:to>
    <xdr:sp macro="" textlink="">
      <xdr:nvSpPr>
        <xdr:cNvPr id="577" name="フローチャート : 判断 576"/>
        <xdr:cNvSpPr/>
      </xdr:nvSpPr>
      <xdr:spPr>
        <a:xfrm>
          <a:off x="15430500" y="9773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93250</xdr:rowOff>
    </xdr:from>
    <xdr:ext cx="534377" cy="259045"/>
    <xdr:sp macro="" textlink="">
      <xdr:nvSpPr>
        <xdr:cNvPr id="578" name="テキスト ボックス 577"/>
        <xdr:cNvSpPr txBox="1"/>
      </xdr:nvSpPr>
      <xdr:spPr>
        <a:xfrm>
          <a:off x="15214111" y="9865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47,049</a:t>
          </a:r>
          <a:endParaRPr kumimoji="1" lang="ja-JP" altLang="en-US" sz="1000" b="1">
            <a:solidFill>
              <a:srgbClr val="000080"/>
            </a:solidFill>
            <a:latin typeface="ＭＳ Ｐゴシック"/>
          </a:endParaRPr>
        </a:p>
      </xdr:txBody>
    </xdr:sp>
    <xdr:clientData/>
  </xdr:oneCellAnchor>
  <xdr:twoCellAnchor>
    <xdr:from>
      <xdr:col>19</xdr:col>
      <xdr:colOff>644525</xdr:colOff>
      <xdr:row>55</xdr:row>
      <xdr:rowOff>71547</xdr:rowOff>
    </xdr:from>
    <xdr:to>
      <xdr:col>21</xdr:col>
      <xdr:colOff>161925</xdr:colOff>
      <xdr:row>55</xdr:row>
      <xdr:rowOff>149179</xdr:rowOff>
    </xdr:to>
    <xdr:cxnSp macro="">
      <xdr:nvCxnSpPr>
        <xdr:cNvPr id="579" name="直線コネクタ 578"/>
        <xdr:cNvCxnSpPr/>
      </xdr:nvCxnSpPr>
      <xdr:spPr>
        <a:xfrm flipV="1">
          <a:off x="13703300" y="9501297"/>
          <a:ext cx="889000" cy="77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9302</xdr:rowOff>
    </xdr:from>
    <xdr:to>
      <xdr:col>21</xdr:col>
      <xdr:colOff>212725</xdr:colOff>
      <xdr:row>57</xdr:row>
      <xdr:rowOff>110902</xdr:rowOff>
    </xdr:to>
    <xdr:sp macro="" textlink="">
      <xdr:nvSpPr>
        <xdr:cNvPr id="580" name="フローチャート : 判断 579"/>
        <xdr:cNvSpPr/>
      </xdr:nvSpPr>
      <xdr:spPr>
        <a:xfrm>
          <a:off x="14541500" y="9781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102029</xdr:rowOff>
    </xdr:from>
    <xdr:ext cx="534377" cy="259045"/>
    <xdr:sp macro="" textlink="">
      <xdr:nvSpPr>
        <xdr:cNvPr id="581" name="テキスト ボックス 580"/>
        <xdr:cNvSpPr txBox="1"/>
      </xdr:nvSpPr>
      <xdr:spPr>
        <a:xfrm>
          <a:off x="14325111" y="9874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46,473</a:t>
          </a:r>
          <a:endParaRPr kumimoji="1" lang="ja-JP" altLang="en-US" sz="1000" b="1">
            <a:solidFill>
              <a:srgbClr val="000080"/>
            </a:solidFill>
            <a:latin typeface="ＭＳ Ｐゴシック"/>
          </a:endParaRPr>
        </a:p>
      </xdr:txBody>
    </xdr:sp>
    <xdr:clientData/>
  </xdr:oneCellAnchor>
  <xdr:twoCellAnchor>
    <xdr:from>
      <xdr:col>18</xdr:col>
      <xdr:colOff>441325</xdr:colOff>
      <xdr:row>55</xdr:row>
      <xdr:rowOff>149179</xdr:rowOff>
    </xdr:from>
    <xdr:to>
      <xdr:col>19</xdr:col>
      <xdr:colOff>644525</xdr:colOff>
      <xdr:row>57</xdr:row>
      <xdr:rowOff>99192</xdr:rowOff>
    </xdr:to>
    <xdr:cxnSp macro="">
      <xdr:nvCxnSpPr>
        <xdr:cNvPr id="582" name="直線コネクタ 581"/>
        <xdr:cNvCxnSpPr/>
      </xdr:nvCxnSpPr>
      <xdr:spPr>
        <a:xfrm flipV="1">
          <a:off x="12814300" y="9578929"/>
          <a:ext cx="889000" cy="292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15961</xdr:rowOff>
    </xdr:from>
    <xdr:to>
      <xdr:col>20</xdr:col>
      <xdr:colOff>9525</xdr:colOff>
      <xdr:row>57</xdr:row>
      <xdr:rowOff>117561</xdr:rowOff>
    </xdr:to>
    <xdr:sp macro="" textlink="">
      <xdr:nvSpPr>
        <xdr:cNvPr id="583" name="フローチャート : 判断 582"/>
        <xdr:cNvSpPr/>
      </xdr:nvSpPr>
      <xdr:spPr>
        <a:xfrm>
          <a:off x="13652500" y="97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108688</xdr:rowOff>
    </xdr:from>
    <xdr:ext cx="534377" cy="259045"/>
    <xdr:sp macro="" textlink="">
      <xdr:nvSpPr>
        <xdr:cNvPr id="584" name="テキスト ボックス 583"/>
        <xdr:cNvSpPr txBox="1"/>
      </xdr:nvSpPr>
      <xdr:spPr>
        <a:xfrm>
          <a:off x="13436111" y="9881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46,036</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35575</xdr:rowOff>
    </xdr:from>
    <xdr:to>
      <xdr:col>18</xdr:col>
      <xdr:colOff>492125</xdr:colOff>
      <xdr:row>57</xdr:row>
      <xdr:rowOff>137175</xdr:rowOff>
    </xdr:to>
    <xdr:sp macro="" textlink="">
      <xdr:nvSpPr>
        <xdr:cNvPr id="585" name="フローチャート : 判断 584"/>
        <xdr:cNvSpPr/>
      </xdr:nvSpPr>
      <xdr:spPr>
        <a:xfrm>
          <a:off x="12763500" y="980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153702</xdr:rowOff>
    </xdr:from>
    <xdr:ext cx="534377" cy="259045"/>
    <xdr:sp macro="" textlink="">
      <xdr:nvSpPr>
        <xdr:cNvPr id="586" name="テキスト ボックス 585"/>
        <xdr:cNvSpPr txBox="1"/>
      </xdr:nvSpPr>
      <xdr:spPr>
        <a:xfrm>
          <a:off x="12547111" y="9583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44,749</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7" name="テキスト ボックス 58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8" name="テキスト ボックス 58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9" name="テキスト ボックス 58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0" name="テキスト ボックス 58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1" name="テキスト ボックス 59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57</xdr:row>
      <xdr:rowOff>89433</xdr:rowOff>
    </xdr:from>
    <xdr:to>
      <xdr:col>23</xdr:col>
      <xdr:colOff>568325</xdr:colOff>
      <xdr:row>58</xdr:row>
      <xdr:rowOff>19583</xdr:rowOff>
    </xdr:to>
    <xdr:sp macro="" textlink="">
      <xdr:nvSpPr>
        <xdr:cNvPr id="592" name="円/楕円 591"/>
        <xdr:cNvSpPr/>
      </xdr:nvSpPr>
      <xdr:spPr>
        <a:xfrm>
          <a:off x="16268700" y="986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57</xdr:row>
      <xdr:rowOff>67860</xdr:rowOff>
    </xdr:from>
    <xdr:ext cx="534377" cy="259045"/>
    <xdr:sp macro="" textlink="">
      <xdr:nvSpPr>
        <xdr:cNvPr id="593" name="教育費該当値テキスト"/>
        <xdr:cNvSpPr txBox="1"/>
      </xdr:nvSpPr>
      <xdr:spPr>
        <a:xfrm>
          <a:off x="16370300" y="984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41,215</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61331</xdr:rowOff>
    </xdr:from>
    <xdr:to>
      <xdr:col>22</xdr:col>
      <xdr:colOff>415925</xdr:colOff>
      <xdr:row>56</xdr:row>
      <xdr:rowOff>162931</xdr:rowOff>
    </xdr:to>
    <xdr:sp macro="" textlink="">
      <xdr:nvSpPr>
        <xdr:cNvPr id="594" name="円/楕円 593"/>
        <xdr:cNvSpPr/>
      </xdr:nvSpPr>
      <xdr:spPr>
        <a:xfrm>
          <a:off x="15430500" y="9662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55</xdr:row>
      <xdr:rowOff>8008</xdr:rowOff>
    </xdr:from>
    <xdr:ext cx="534377" cy="259045"/>
    <xdr:sp macro="" textlink="">
      <xdr:nvSpPr>
        <xdr:cNvPr id="595" name="テキスト ボックス 594"/>
        <xdr:cNvSpPr txBox="1"/>
      </xdr:nvSpPr>
      <xdr:spPr>
        <a:xfrm>
          <a:off x="15214111" y="943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54,309</a:t>
          </a:r>
          <a:endParaRPr kumimoji="1" lang="ja-JP" altLang="en-US" sz="1000" b="1">
            <a:solidFill>
              <a:srgbClr val="FF0000"/>
            </a:solidFill>
            <a:latin typeface="ＭＳ Ｐゴシック"/>
          </a:endParaRPr>
        </a:p>
      </xdr:txBody>
    </xdr:sp>
    <xdr:clientData/>
  </xdr:oneCellAnchor>
  <xdr:twoCellAnchor>
    <xdr:from>
      <xdr:col>21</xdr:col>
      <xdr:colOff>111125</xdr:colOff>
      <xdr:row>55</xdr:row>
      <xdr:rowOff>20747</xdr:rowOff>
    </xdr:from>
    <xdr:to>
      <xdr:col>21</xdr:col>
      <xdr:colOff>212725</xdr:colOff>
      <xdr:row>55</xdr:row>
      <xdr:rowOff>122347</xdr:rowOff>
    </xdr:to>
    <xdr:sp macro="" textlink="">
      <xdr:nvSpPr>
        <xdr:cNvPr id="596" name="円/楕円 595"/>
        <xdr:cNvSpPr/>
      </xdr:nvSpPr>
      <xdr:spPr>
        <a:xfrm>
          <a:off x="14541500" y="9450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53</xdr:row>
      <xdr:rowOff>138874</xdr:rowOff>
    </xdr:from>
    <xdr:ext cx="534377" cy="259045"/>
    <xdr:sp macro="" textlink="">
      <xdr:nvSpPr>
        <xdr:cNvPr id="597" name="テキスト ボックス 596"/>
        <xdr:cNvSpPr txBox="1"/>
      </xdr:nvSpPr>
      <xdr:spPr>
        <a:xfrm>
          <a:off x="14325111" y="9225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68,222</a:t>
          </a:r>
          <a:endParaRPr kumimoji="1" lang="ja-JP" altLang="en-US" sz="1000" b="1">
            <a:solidFill>
              <a:srgbClr val="FF0000"/>
            </a:solidFill>
            <a:latin typeface="ＭＳ Ｐゴシック"/>
          </a:endParaRPr>
        </a:p>
      </xdr:txBody>
    </xdr:sp>
    <xdr:clientData/>
  </xdr:oneCellAnchor>
  <xdr:twoCellAnchor>
    <xdr:from>
      <xdr:col>19</xdr:col>
      <xdr:colOff>593725</xdr:colOff>
      <xdr:row>55</xdr:row>
      <xdr:rowOff>98379</xdr:rowOff>
    </xdr:from>
    <xdr:to>
      <xdr:col>20</xdr:col>
      <xdr:colOff>9525</xdr:colOff>
      <xdr:row>56</xdr:row>
      <xdr:rowOff>28529</xdr:rowOff>
    </xdr:to>
    <xdr:sp macro="" textlink="">
      <xdr:nvSpPr>
        <xdr:cNvPr id="598" name="円/楕円 597"/>
        <xdr:cNvSpPr/>
      </xdr:nvSpPr>
      <xdr:spPr>
        <a:xfrm>
          <a:off x="13652500" y="952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54</xdr:row>
      <xdr:rowOff>45056</xdr:rowOff>
    </xdr:from>
    <xdr:ext cx="534377" cy="259045"/>
    <xdr:sp macro="" textlink="">
      <xdr:nvSpPr>
        <xdr:cNvPr id="599" name="テキスト ボックス 598"/>
        <xdr:cNvSpPr txBox="1"/>
      </xdr:nvSpPr>
      <xdr:spPr>
        <a:xfrm>
          <a:off x="13436111" y="9303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63,128</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48392</xdr:rowOff>
    </xdr:from>
    <xdr:to>
      <xdr:col>18</xdr:col>
      <xdr:colOff>492125</xdr:colOff>
      <xdr:row>57</xdr:row>
      <xdr:rowOff>149992</xdr:rowOff>
    </xdr:to>
    <xdr:sp macro="" textlink="">
      <xdr:nvSpPr>
        <xdr:cNvPr id="600" name="円/楕円 599"/>
        <xdr:cNvSpPr/>
      </xdr:nvSpPr>
      <xdr:spPr>
        <a:xfrm>
          <a:off x="12763500" y="9821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141119</xdr:rowOff>
    </xdr:from>
    <xdr:ext cx="534377" cy="259045"/>
    <xdr:sp macro="" textlink="">
      <xdr:nvSpPr>
        <xdr:cNvPr id="601" name="テキスト ボックス 600"/>
        <xdr:cNvSpPr txBox="1"/>
      </xdr:nvSpPr>
      <xdr:spPr>
        <a:xfrm>
          <a:off x="12547111" y="9913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43,908</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2" name="正方形/長方形 60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3" name="正方形/長方形 60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4" name="正方形/長方形 60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26/93</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5" name="正方形/長方形 60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6" name="正方形/長方形 60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7" name="正方形/長方形 60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8" name="正方形/長方形 60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9" name="正方形/長方形 60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0" name="テキスト ボックス 60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1" name="直線コネクタ 61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12" name="直線コネクタ 611"/>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613" name="テキスト ボックス 612"/>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14" name="直線コネクタ 613"/>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615" name="テキスト ボックス 614"/>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16" name="直線コネクタ 615"/>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168927</xdr:rowOff>
    </xdr:from>
    <xdr:ext cx="531299" cy="259045"/>
    <xdr:sp macro="" textlink="">
      <xdr:nvSpPr>
        <xdr:cNvPr id="617" name="テキスト ボックス 616"/>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18" name="直線コネクタ 617"/>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130827</xdr:rowOff>
    </xdr:from>
    <xdr:ext cx="531299" cy="259045"/>
    <xdr:sp macro="" textlink="">
      <xdr:nvSpPr>
        <xdr:cNvPr id="619" name="テキスト ボックス 618"/>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20" name="直線コネクタ 619"/>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621" name="テキスト ボックス 620"/>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2" name="直線コネクタ 62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23" name="テキスト ボックス 62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4"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51092</xdr:rowOff>
    </xdr:from>
    <xdr:to>
      <xdr:col>23</xdr:col>
      <xdr:colOff>516889</xdr:colOff>
      <xdr:row>79</xdr:row>
      <xdr:rowOff>44450</xdr:rowOff>
    </xdr:to>
    <xdr:cxnSp macro="">
      <xdr:nvCxnSpPr>
        <xdr:cNvPr id="625" name="直線コネクタ 624"/>
        <xdr:cNvCxnSpPr/>
      </xdr:nvCxnSpPr>
      <xdr:spPr>
        <a:xfrm flipV="1">
          <a:off x="16317595" y="12052592"/>
          <a:ext cx="1269" cy="1536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69702</xdr:rowOff>
    </xdr:from>
    <xdr:ext cx="249299" cy="259045"/>
    <xdr:sp macro="" textlink="">
      <xdr:nvSpPr>
        <xdr:cNvPr id="626" name="災害復旧費最小値テキスト"/>
        <xdr:cNvSpPr txBox="1"/>
      </xdr:nvSpPr>
      <xdr:spPr>
        <a:xfrm>
          <a:off x="16370300" y="136142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44450</xdr:rowOff>
    </xdr:from>
    <xdr:to>
      <xdr:col>23</xdr:col>
      <xdr:colOff>606425</xdr:colOff>
      <xdr:row>79</xdr:row>
      <xdr:rowOff>44450</xdr:rowOff>
    </xdr:to>
    <xdr:cxnSp macro="">
      <xdr:nvCxnSpPr>
        <xdr:cNvPr id="627" name="直線コネクタ 626"/>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169219</xdr:rowOff>
    </xdr:from>
    <xdr:ext cx="599010" cy="259045"/>
    <xdr:sp macro="" textlink="">
      <xdr:nvSpPr>
        <xdr:cNvPr id="628" name="災害復旧費最大値テキスト"/>
        <xdr:cNvSpPr txBox="1"/>
      </xdr:nvSpPr>
      <xdr:spPr>
        <a:xfrm>
          <a:off x="16370300" y="11827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120,977</a:t>
          </a:r>
          <a:endParaRPr kumimoji="1" lang="ja-JP" altLang="en-US" sz="1000" b="1">
            <a:latin typeface="ＭＳ Ｐゴシック"/>
          </a:endParaRPr>
        </a:p>
      </xdr:txBody>
    </xdr:sp>
    <xdr:clientData/>
  </xdr:oneCellAnchor>
  <xdr:twoCellAnchor>
    <xdr:from>
      <xdr:col>23</xdr:col>
      <xdr:colOff>428625</xdr:colOff>
      <xdr:row>70</xdr:row>
      <xdr:rowOff>51092</xdr:rowOff>
    </xdr:from>
    <xdr:to>
      <xdr:col>23</xdr:col>
      <xdr:colOff>606425</xdr:colOff>
      <xdr:row>70</xdr:row>
      <xdr:rowOff>51092</xdr:rowOff>
    </xdr:to>
    <xdr:cxnSp macro="">
      <xdr:nvCxnSpPr>
        <xdr:cNvPr id="629" name="直線コネクタ 628"/>
        <xdr:cNvCxnSpPr/>
      </xdr:nvCxnSpPr>
      <xdr:spPr>
        <a:xfrm>
          <a:off x="16230600" y="12052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79</xdr:row>
      <xdr:rowOff>19317</xdr:rowOff>
    </xdr:from>
    <xdr:to>
      <xdr:col>23</xdr:col>
      <xdr:colOff>517525</xdr:colOff>
      <xdr:row>79</xdr:row>
      <xdr:rowOff>36170</xdr:rowOff>
    </xdr:to>
    <xdr:cxnSp macro="">
      <xdr:nvCxnSpPr>
        <xdr:cNvPr id="630" name="直線コネクタ 629"/>
        <xdr:cNvCxnSpPr/>
      </xdr:nvCxnSpPr>
      <xdr:spPr>
        <a:xfrm>
          <a:off x="15481300" y="13563867"/>
          <a:ext cx="838200" cy="16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158602</xdr:rowOff>
    </xdr:from>
    <xdr:ext cx="469744" cy="259045"/>
    <xdr:sp macro="" textlink="">
      <xdr:nvSpPr>
        <xdr:cNvPr id="631" name="災害復旧費平均値テキスト"/>
        <xdr:cNvSpPr txBox="1"/>
      </xdr:nvSpPr>
      <xdr:spPr>
        <a:xfrm>
          <a:off x="16370300" y="13360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2,313</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135725</xdr:rowOff>
    </xdr:from>
    <xdr:to>
      <xdr:col>23</xdr:col>
      <xdr:colOff>568325</xdr:colOff>
      <xdr:row>79</xdr:row>
      <xdr:rowOff>65875</xdr:rowOff>
    </xdr:to>
    <xdr:sp macro="" textlink="">
      <xdr:nvSpPr>
        <xdr:cNvPr id="632" name="フローチャート : 判断 631"/>
        <xdr:cNvSpPr/>
      </xdr:nvSpPr>
      <xdr:spPr>
        <a:xfrm>
          <a:off x="16268700" y="13508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79</xdr:row>
      <xdr:rowOff>19317</xdr:rowOff>
    </xdr:from>
    <xdr:to>
      <xdr:col>22</xdr:col>
      <xdr:colOff>365125</xdr:colOff>
      <xdr:row>79</xdr:row>
      <xdr:rowOff>41960</xdr:rowOff>
    </xdr:to>
    <xdr:cxnSp macro="">
      <xdr:nvCxnSpPr>
        <xdr:cNvPr id="633" name="直線コネクタ 632"/>
        <xdr:cNvCxnSpPr/>
      </xdr:nvCxnSpPr>
      <xdr:spPr>
        <a:xfrm flipV="1">
          <a:off x="14592300" y="13563867"/>
          <a:ext cx="889000" cy="22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146774</xdr:rowOff>
    </xdr:from>
    <xdr:to>
      <xdr:col>22</xdr:col>
      <xdr:colOff>415925</xdr:colOff>
      <xdr:row>79</xdr:row>
      <xdr:rowOff>76924</xdr:rowOff>
    </xdr:to>
    <xdr:sp macro="" textlink="">
      <xdr:nvSpPr>
        <xdr:cNvPr id="634" name="フローチャート : 判断 633"/>
        <xdr:cNvSpPr/>
      </xdr:nvSpPr>
      <xdr:spPr>
        <a:xfrm>
          <a:off x="15430500" y="13519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79</xdr:row>
      <xdr:rowOff>68051</xdr:rowOff>
    </xdr:from>
    <xdr:ext cx="469744" cy="259045"/>
    <xdr:sp macro="" textlink="">
      <xdr:nvSpPr>
        <xdr:cNvPr id="635" name="テキスト ボックス 634"/>
        <xdr:cNvSpPr txBox="1"/>
      </xdr:nvSpPr>
      <xdr:spPr>
        <a:xfrm>
          <a:off x="15246427" y="13612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1,443</a:t>
          </a:r>
          <a:endParaRPr kumimoji="1" lang="ja-JP" altLang="en-US" sz="1000" b="1">
            <a:solidFill>
              <a:srgbClr val="000080"/>
            </a:solidFill>
            <a:latin typeface="ＭＳ Ｐゴシック"/>
          </a:endParaRPr>
        </a:p>
      </xdr:txBody>
    </xdr:sp>
    <xdr:clientData/>
  </xdr:oneCellAnchor>
  <xdr:twoCellAnchor>
    <xdr:from>
      <xdr:col>19</xdr:col>
      <xdr:colOff>644525</xdr:colOff>
      <xdr:row>79</xdr:row>
      <xdr:rowOff>40881</xdr:rowOff>
    </xdr:from>
    <xdr:to>
      <xdr:col>21</xdr:col>
      <xdr:colOff>161925</xdr:colOff>
      <xdr:row>79</xdr:row>
      <xdr:rowOff>41960</xdr:rowOff>
    </xdr:to>
    <xdr:cxnSp macro="">
      <xdr:nvCxnSpPr>
        <xdr:cNvPr id="636" name="直線コネクタ 635"/>
        <xdr:cNvCxnSpPr/>
      </xdr:nvCxnSpPr>
      <xdr:spPr>
        <a:xfrm>
          <a:off x="13703300" y="13585431"/>
          <a:ext cx="889000" cy="1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115633</xdr:rowOff>
    </xdr:from>
    <xdr:to>
      <xdr:col>21</xdr:col>
      <xdr:colOff>212725</xdr:colOff>
      <xdr:row>79</xdr:row>
      <xdr:rowOff>45783</xdr:rowOff>
    </xdr:to>
    <xdr:sp macro="" textlink="">
      <xdr:nvSpPr>
        <xdr:cNvPr id="637" name="フローチャート : 判断 636"/>
        <xdr:cNvSpPr/>
      </xdr:nvSpPr>
      <xdr:spPr>
        <a:xfrm>
          <a:off x="14541500" y="13488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62310</xdr:rowOff>
    </xdr:from>
    <xdr:ext cx="469744" cy="259045"/>
    <xdr:sp macro="" textlink="">
      <xdr:nvSpPr>
        <xdr:cNvPr id="638" name="テキスト ボックス 637"/>
        <xdr:cNvSpPr txBox="1"/>
      </xdr:nvSpPr>
      <xdr:spPr>
        <a:xfrm>
          <a:off x="14357427" y="13263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3,895</a:t>
          </a:r>
          <a:endParaRPr kumimoji="1" lang="ja-JP" altLang="en-US" sz="1000" b="1">
            <a:solidFill>
              <a:srgbClr val="000080"/>
            </a:solidFill>
            <a:latin typeface="ＭＳ Ｐゴシック"/>
          </a:endParaRPr>
        </a:p>
      </xdr:txBody>
    </xdr:sp>
    <xdr:clientData/>
  </xdr:oneCellAnchor>
  <xdr:twoCellAnchor>
    <xdr:from>
      <xdr:col>18</xdr:col>
      <xdr:colOff>441325</xdr:colOff>
      <xdr:row>79</xdr:row>
      <xdr:rowOff>36919</xdr:rowOff>
    </xdr:from>
    <xdr:to>
      <xdr:col>19</xdr:col>
      <xdr:colOff>644525</xdr:colOff>
      <xdr:row>79</xdr:row>
      <xdr:rowOff>40881</xdr:rowOff>
    </xdr:to>
    <xdr:cxnSp macro="">
      <xdr:nvCxnSpPr>
        <xdr:cNvPr id="639" name="直線コネクタ 638"/>
        <xdr:cNvCxnSpPr/>
      </xdr:nvCxnSpPr>
      <xdr:spPr>
        <a:xfrm>
          <a:off x="12814300" y="13581469"/>
          <a:ext cx="889000" cy="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111989</xdr:rowOff>
    </xdr:from>
    <xdr:to>
      <xdr:col>20</xdr:col>
      <xdr:colOff>9525</xdr:colOff>
      <xdr:row>79</xdr:row>
      <xdr:rowOff>42139</xdr:rowOff>
    </xdr:to>
    <xdr:sp macro="" textlink="">
      <xdr:nvSpPr>
        <xdr:cNvPr id="640" name="フローチャート : 判断 639"/>
        <xdr:cNvSpPr/>
      </xdr:nvSpPr>
      <xdr:spPr>
        <a:xfrm>
          <a:off x="13652500" y="1348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77</xdr:row>
      <xdr:rowOff>58666</xdr:rowOff>
    </xdr:from>
    <xdr:ext cx="469744" cy="259045"/>
    <xdr:sp macro="" textlink="">
      <xdr:nvSpPr>
        <xdr:cNvPr id="641" name="テキスト ボックス 640"/>
        <xdr:cNvSpPr txBox="1"/>
      </xdr:nvSpPr>
      <xdr:spPr>
        <a:xfrm>
          <a:off x="13468427" y="1326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4,182</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103963</xdr:rowOff>
    </xdr:from>
    <xdr:to>
      <xdr:col>18</xdr:col>
      <xdr:colOff>492125</xdr:colOff>
      <xdr:row>79</xdr:row>
      <xdr:rowOff>34113</xdr:rowOff>
    </xdr:to>
    <xdr:sp macro="" textlink="">
      <xdr:nvSpPr>
        <xdr:cNvPr id="642" name="フローチャート : 判断 641"/>
        <xdr:cNvSpPr/>
      </xdr:nvSpPr>
      <xdr:spPr>
        <a:xfrm>
          <a:off x="12763500" y="134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77</xdr:row>
      <xdr:rowOff>50640</xdr:rowOff>
    </xdr:from>
    <xdr:ext cx="469744" cy="259045"/>
    <xdr:sp macro="" textlink="">
      <xdr:nvSpPr>
        <xdr:cNvPr id="643" name="テキスト ボックス 642"/>
        <xdr:cNvSpPr txBox="1"/>
      </xdr:nvSpPr>
      <xdr:spPr>
        <a:xfrm>
          <a:off x="12579427" y="132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4,814</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4" name="テキスト ボックス 64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5" name="テキスト ボックス 64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6" name="テキスト ボックス 64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7" name="テキスト ボックス 64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8" name="テキスト ボックス 64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156820</xdr:rowOff>
    </xdr:from>
    <xdr:to>
      <xdr:col>23</xdr:col>
      <xdr:colOff>568325</xdr:colOff>
      <xdr:row>79</xdr:row>
      <xdr:rowOff>86970</xdr:rowOff>
    </xdr:to>
    <xdr:sp macro="" textlink="">
      <xdr:nvSpPr>
        <xdr:cNvPr id="649" name="円/楕円 648"/>
        <xdr:cNvSpPr/>
      </xdr:nvSpPr>
      <xdr:spPr>
        <a:xfrm>
          <a:off x="16268700" y="1352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114152</xdr:rowOff>
    </xdr:from>
    <xdr:ext cx="378565" cy="259045"/>
    <xdr:sp macro="" textlink="">
      <xdr:nvSpPr>
        <xdr:cNvPr id="650" name="災害復旧費該当値テキスト"/>
        <xdr:cNvSpPr txBox="1"/>
      </xdr:nvSpPr>
      <xdr:spPr>
        <a:xfrm>
          <a:off x="16370300" y="134872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652</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139967</xdr:rowOff>
    </xdr:from>
    <xdr:to>
      <xdr:col>22</xdr:col>
      <xdr:colOff>415925</xdr:colOff>
      <xdr:row>79</xdr:row>
      <xdr:rowOff>70117</xdr:rowOff>
    </xdr:to>
    <xdr:sp macro="" textlink="">
      <xdr:nvSpPr>
        <xdr:cNvPr id="651" name="円/楕円 650"/>
        <xdr:cNvSpPr/>
      </xdr:nvSpPr>
      <xdr:spPr>
        <a:xfrm>
          <a:off x="15430500" y="13513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77</xdr:row>
      <xdr:rowOff>86644</xdr:rowOff>
    </xdr:from>
    <xdr:ext cx="469744" cy="259045"/>
    <xdr:sp macro="" textlink="">
      <xdr:nvSpPr>
        <xdr:cNvPr id="652" name="テキスト ボックス 651"/>
        <xdr:cNvSpPr txBox="1"/>
      </xdr:nvSpPr>
      <xdr:spPr>
        <a:xfrm>
          <a:off x="15246427" y="1328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1,979</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162610</xdr:rowOff>
    </xdr:from>
    <xdr:to>
      <xdr:col>21</xdr:col>
      <xdr:colOff>212725</xdr:colOff>
      <xdr:row>79</xdr:row>
      <xdr:rowOff>92760</xdr:rowOff>
    </xdr:to>
    <xdr:sp macro="" textlink="">
      <xdr:nvSpPr>
        <xdr:cNvPr id="653" name="円/楕円 652"/>
        <xdr:cNvSpPr/>
      </xdr:nvSpPr>
      <xdr:spPr>
        <a:xfrm>
          <a:off x="14541500" y="1353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79</xdr:row>
      <xdr:rowOff>83887</xdr:rowOff>
    </xdr:from>
    <xdr:ext cx="378565" cy="259045"/>
    <xdr:sp macro="" textlink="">
      <xdr:nvSpPr>
        <xdr:cNvPr id="654" name="テキスト ボックス 653"/>
        <xdr:cNvSpPr txBox="1"/>
      </xdr:nvSpPr>
      <xdr:spPr>
        <a:xfrm>
          <a:off x="14403017" y="136284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196</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161531</xdr:rowOff>
    </xdr:from>
    <xdr:to>
      <xdr:col>20</xdr:col>
      <xdr:colOff>9525</xdr:colOff>
      <xdr:row>79</xdr:row>
      <xdr:rowOff>91681</xdr:rowOff>
    </xdr:to>
    <xdr:sp macro="" textlink="">
      <xdr:nvSpPr>
        <xdr:cNvPr id="655" name="円/楕円 654"/>
        <xdr:cNvSpPr/>
      </xdr:nvSpPr>
      <xdr:spPr>
        <a:xfrm>
          <a:off x="13652500" y="13534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79</xdr:row>
      <xdr:rowOff>82808</xdr:rowOff>
    </xdr:from>
    <xdr:ext cx="378565" cy="259045"/>
    <xdr:sp macro="" textlink="">
      <xdr:nvSpPr>
        <xdr:cNvPr id="656" name="テキスト ボックス 655"/>
        <xdr:cNvSpPr txBox="1"/>
      </xdr:nvSpPr>
      <xdr:spPr>
        <a:xfrm>
          <a:off x="13514017" y="136273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281</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157569</xdr:rowOff>
    </xdr:from>
    <xdr:to>
      <xdr:col>18</xdr:col>
      <xdr:colOff>492125</xdr:colOff>
      <xdr:row>79</xdr:row>
      <xdr:rowOff>87719</xdr:rowOff>
    </xdr:to>
    <xdr:sp macro="" textlink="">
      <xdr:nvSpPr>
        <xdr:cNvPr id="657" name="円/楕円 656"/>
        <xdr:cNvSpPr/>
      </xdr:nvSpPr>
      <xdr:spPr>
        <a:xfrm>
          <a:off x="12763500" y="1353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79</xdr:row>
      <xdr:rowOff>78846</xdr:rowOff>
    </xdr:from>
    <xdr:ext cx="378565" cy="259045"/>
    <xdr:sp macro="" textlink="">
      <xdr:nvSpPr>
        <xdr:cNvPr id="658" name="テキスト ボックス 657"/>
        <xdr:cNvSpPr txBox="1"/>
      </xdr:nvSpPr>
      <xdr:spPr>
        <a:xfrm>
          <a:off x="12625017" y="13623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593</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9" name="正方形/長方形 65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0" name="正方形/長方形 65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1" name="正方形/長方形 66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40/93</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2" name="正方形/長方形 66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3" name="正方形/長方形 66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4" name="正方形/長方形 66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5" name="正方形/長方形 66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6" name="正方形/長方形 66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7" name="テキスト ボックス 66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8" name="直線コネクタ 66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69" name="直線コネクタ 668"/>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70" name="テキスト ボックス 669"/>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71" name="直線コネクタ 670"/>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144434</xdr:rowOff>
    </xdr:from>
    <xdr:ext cx="531299" cy="259045"/>
    <xdr:sp macro="" textlink="">
      <xdr:nvSpPr>
        <xdr:cNvPr id="672" name="テキスト ボックス 671"/>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73" name="直線コネクタ 672"/>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94</xdr:row>
      <xdr:rowOff>160763</xdr:rowOff>
    </xdr:from>
    <xdr:ext cx="531299" cy="259045"/>
    <xdr:sp macro="" textlink="">
      <xdr:nvSpPr>
        <xdr:cNvPr id="674" name="テキスト ボックス 673"/>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75" name="直線コネクタ 674"/>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5641</xdr:rowOff>
    </xdr:from>
    <xdr:ext cx="531299" cy="259045"/>
    <xdr:sp macro="" textlink="">
      <xdr:nvSpPr>
        <xdr:cNvPr id="676" name="テキスト ボックス 675"/>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77" name="直線コネクタ 676"/>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21970</xdr:rowOff>
    </xdr:from>
    <xdr:ext cx="531299" cy="259045"/>
    <xdr:sp macro="" textlink="">
      <xdr:nvSpPr>
        <xdr:cNvPr id="678" name="テキスト ボックス 677"/>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79" name="直線コネクタ 678"/>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38298</xdr:rowOff>
    </xdr:from>
    <xdr:ext cx="595419" cy="259045"/>
    <xdr:sp macro="" textlink="">
      <xdr:nvSpPr>
        <xdr:cNvPr id="680" name="テキスト ボックス 679"/>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1" name="直線コネクタ 68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2" name="テキスト ボックス 68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89</xdr:row>
      <xdr:rowOff>164111</xdr:rowOff>
    </xdr:from>
    <xdr:to>
      <xdr:col>23</xdr:col>
      <xdr:colOff>516889</xdr:colOff>
      <xdr:row>98</xdr:row>
      <xdr:rowOff>94405</xdr:rowOff>
    </xdr:to>
    <xdr:cxnSp macro="">
      <xdr:nvCxnSpPr>
        <xdr:cNvPr id="684" name="直線コネクタ 683"/>
        <xdr:cNvCxnSpPr/>
      </xdr:nvCxnSpPr>
      <xdr:spPr>
        <a:xfrm flipV="1">
          <a:off x="16317595" y="15423161"/>
          <a:ext cx="1269" cy="1473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98232</xdr:rowOff>
    </xdr:from>
    <xdr:ext cx="534377" cy="259045"/>
    <xdr:sp macro="" textlink="">
      <xdr:nvSpPr>
        <xdr:cNvPr id="685" name="公債費最小値テキスト"/>
        <xdr:cNvSpPr txBox="1"/>
      </xdr:nvSpPr>
      <xdr:spPr>
        <a:xfrm>
          <a:off x="16370300" y="16900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10,774</a:t>
          </a:r>
          <a:endParaRPr kumimoji="1" lang="ja-JP" altLang="en-US" sz="1000" b="1">
            <a:latin typeface="ＭＳ Ｐゴシック"/>
          </a:endParaRPr>
        </a:p>
      </xdr:txBody>
    </xdr:sp>
    <xdr:clientData/>
  </xdr:oneCellAnchor>
  <xdr:twoCellAnchor>
    <xdr:from>
      <xdr:col>23</xdr:col>
      <xdr:colOff>428625</xdr:colOff>
      <xdr:row>98</xdr:row>
      <xdr:rowOff>94405</xdr:rowOff>
    </xdr:from>
    <xdr:to>
      <xdr:col>23</xdr:col>
      <xdr:colOff>606425</xdr:colOff>
      <xdr:row>98</xdr:row>
      <xdr:rowOff>94405</xdr:rowOff>
    </xdr:to>
    <xdr:cxnSp macro="">
      <xdr:nvCxnSpPr>
        <xdr:cNvPr id="686" name="直線コネクタ 685"/>
        <xdr:cNvCxnSpPr/>
      </xdr:nvCxnSpPr>
      <xdr:spPr>
        <a:xfrm>
          <a:off x="16230600" y="16896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110788</xdr:rowOff>
    </xdr:from>
    <xdr:ext cx="599010" cy="259045"/>
    <xdr:sp macro="" textlink="">
      <xdr:nvSpPr>
        <xdr:cNvPr id="687" name="公債費最大値テキスト"/>
        <xdr:cNvSpPr txBox="1"/>
      </xdr:nvSpPr>
      <xdr:spPr>
        <a:xfrm>
          <a:off x="16370300" y="15198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101,005</a:t>
          </a:r>
          <a:endParaRPr kumimoji="1" lang="ja-JP" altLang="en-US" sz="1000" b="1">
            <a:latin typeface="ＭＳ Ｐゴシック"/>
          </a:endParaRPr>
        </a:p>
      </xdr:txBody>
    </xdr:sp>
    <xdr:clientData/>
  </xdr:oneCellAnchor>
  <xdr:twoCellAnchor>
    <xdr:from>
      <xdr:col>23</xdr:col>
      <xdr:colOff>428625</xdr:colOff>
      <xdr:row>89</xdr:row>
      <xdr:rowOff>164111</xdr:rowOff>
    </xdr:from>
    <xdr:to>
      <xdr:col>23</xdr:col>
      <xdr:colOff>606425</xdr:colOff>
      <xdr:row>89</xdr:row>
      <xdr:rowOff>164111</xdr:rowOff>
    </xdr:to>
    <xdr:cxnSp macro="">
      <xdr:nvCxnSpPr>
        <xdr:cNvPr id="688" name="直線コネクタ 687"/>
        <xdr:cNvCxnSpPr/>
      </xdr:nvCxnSpPr>
      <xdr:spPr>
        <a:xfrm>
          <a:off x="16230600" y="15423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95</xdr:row>
      <xdr:rowOff>37728</xdr:rowOff>
    </xdr:from>
    <xdr:to>
      <xdr:col>23</xdr:col>
      <xdr:colOff>517525</xdr:colOff>
      <xdr:row>95</xdr:row>
      <xdr:rowOff>84150</xdr:rowOff>
    </xdr:to>
    <xdr:cxnSp macro="">
      <xdr:nvCxnSpPr>
        <xdr:cNvPr id="689" name="直線コネクタ 688"/>
        <xdr:cNvCxnSpPr/>
      </xdr:nvCxnSpPr>
      <xdr:spPr>
        <a:xfrm>
          <a:off x="15481300" y="16325478"/>
          <a:ext cx="838200" cy="46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46476</xdr:rowOff>
    </xdr:from>
    <xdr:ext cx="534377" cy="259045"/>
    <xdr:sp macro="" textlink="">
      <xdr:nvSpPr>
        <xdr:cNvPr id="690" name="公債費平均値テキスト"/>
        <xdr:cNvSpPr txBox="1"/>
      </xdr:nvSpPr>
      <xdr:spPr>
        <a:xfrm>
          <a:off x="16370300" y="16334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40,777</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68049</xdr:rowOff>
    </xdr:from>
    <xdr:to>
      <xdr:col>23</xdr:col>
      <xdr:colOff>568325</xdr:colOff>
      <xdr:row>95</xdr:row>
      <xdr:rowOff>169649</xdr:rowOff>
    </xdr:to>
    <xdr:sp macro="" textlink="">
      <xdr:nvSpPr>
        <xdr:cNvPr id="691" name="フローチャート : 判断 690"/>
        <xdr:cNvSpPr/>
      </xdr:nvSpPr>
      <xdr:spPr>
        <a:xfrm>
          <a:off x="16268700" y="1635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95</xdr:row>
      <xdr:rowOff>37728</xdr:rowOff>
    </xdr:from>
    <xdr:to>
      <xdr:col>22</xdr:col>
      <xdr:colOff>365125</xdr:colOff>
      <xdr:row>95</xdr:row>
      <xdr:rowOff>38920</xdr:rowOff>
    </xdr:to>
    <xdr:cxnSp macro="">
      <xdr:nvCxnSpPr>
        <xdr:cNvPr id="692" name="直線コネクタ 691"/>
        <xdr:cNvCxnSpPr/>
      </xdr:nvCxnSpPr>
      <xdr:spPr>
        <a:xfrm flipV="1">
          <a:off x="14592300" y="16325478"/>
          <a:ext cx="889000" cy="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62202</xdr:rowOff>
    </xdr:from>
    <xdr:to>
      <xdr:col>22</xdr:col>
      <xdr:colOff>415925</xdr:colOff>
      <xdr:row>95</xdr:row>
      <xdr:rowOff>163802</xdr:rowOff>
    </xdr:to>
    <xdr:sp macro="" textlink="">
      <xdr:nvSpPr>
        <xdr:cNvPr id="693" name="フローチャート : 判断 692"/>
        <xdr:cNvSpPr/>
      </xdr:nvSpPr>
      <xdr:spPr>
        <a:xfrm>
          <a:off x="15430500" y="1634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154929</xdr:rowOff>
    </xdr:from>
    <xdr:ext cx="534377" cy="259045"/>
    <xdr:sp macro="" textlink="">
      <xdr:nvSpPr>
        <xdr:cNvPr id="694" name="テキスト ボックス 693"/>
        <xdr:cNvSpPr txBox="1"/>
      </xdr:nvSpPr>
      <xdr:spPr>
        <a:xfrm>
          <a:off x="15214111" y="16442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41,135</a:t>
          </a:r>
          <a:endParaRPr kumimoji="1" lang="ja-JP" altLang="en-US" sz="1000" b="1">
            <a:solidFill>
              <a:srgbClr val="000080"/>
            </a:solidFill>
            <a:latin typeface="ＭＳ Ｐゴシック"/>
          </a:endParaRPr>
        </a:p>
      </xdr:txBody>
    </xdr:sp>
    <xdr:clientData/>
  </xdr:oneCellAnchor>
  <xdr:twoCellAnchor>
    <xdr:from>
      <xdr:col>19</xdr:col>
      <xdr:colOff>644525</xdr:colOff>
      <xdr:row>95</xdr:row>
      <xdr:rowOff>38920</xdr:rowOff>
    </xdr:from>
    <xdr:to>
      <xdr:col>21</xdr:col>
      <xdr:colOff>161925</xdr:colOff>
      <xdr:row>95</xdr:row>
      <xdr:rowOff>55135</xdr:rowOff>
    </xdr:to>
    <xdr:cxnSp macro="">
      <xdr:nvCxnSpPr>
        <xdr:cNvPr id="695" name="直線コネクタ 694"/>
        <xdr:cNvCxnSpPr/>
      </xdr:nvCxnSpPr>
      <xdr:spPr>
        <a:xfrm flipV="1">
          <a:off x="13703300" y="16326670"/>
          <a:ext cx="889000" cy="1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94</xdr:row>
      <xdr:rowOff>170363</xdr:rowOff>
    </xdr:from>
    <xdr:to>
      <xdr:col>21</xdr:col>
      <xdr:colOff>212725</xdr:colOff>
      <xdr:row>95</xdr:row>
      <xdr:rowOff>100513</xdr:rowOff>
    </xdr:to>
    <xdr:sp macro="" textlink="">
      <xdr:nvSpPr>
        <xdr:cNvPr id="696" name="フローチャート : 判断 695"/>
        <xdr:cNvSpPr/>
      </xdr:nvSpPr>
      <xdr:spPr>
        <a:xfrm>
          <a:off x="14541500" y="16286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91640</xdr:rowOff>
    </xdr:from>
    <xdr:ext cx="534377" cy="259045"/>
    <xdr:sp macro="" textlink="">
      <xdr:nvSpPr>
        <xdr:cNvPr id="697" name="テキスト ボックス 696"/>
        <xdr:cNvSpPr txBox="1"/>
      </xdr:nvSpPr>
      <xdr:spPr>
        <a:xfrm>
          <a:off x="14325111" y="16379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45,011</a:t>
          </a:r>
          <a:endParaRPr kumimoji="1" lang="ja-JP" altLang="en-US" sz="1000" b="1">
            <a:solidFill>
              <a:srgbClr val="000080"/>
            </a:solidFill>
            <a:latin typeface="ＭＳ Ｐゴシック"/>
          </a:endParaRPr>
        </a:p>
      </xdr:txBody>
    </xdr:sp>
    <xdr:clientData/>
  </xdr:oneCellAnchor>
  <xdr:twoCellAnchor>
    <xdr:from>
      <xdr:col>18</xdr:col>
      <xdr:colOff>441325</xdr:colOff>
      <xdr:row>95</xdr:row>
      <xdr:rowOff>55135</xdr:rowOff>
    </xdr:from>
    <xdr:to>
      <xdr:col>19</xdr:col>
      <xdr:colOff>644525</xdr:colOff>
      <xdr:row>95</xdr:row>
      <xdr:rowOff>70027</xdr:rowOff>
    </xdr:to>
    <xdr:cxnSp macro="">
      <xdr:nvCxnSpPr>
        <xdr:cNvPr id="698" name="直線コネクタ 697"/>
        <xdr:cNvCxnSpPr/>
      </xdr:nvCxnSpPr>
      <xdr:spPr>
        <a:xfrm flipV="1">
          <a:off x="12814300" y="16342885"/>
          <a:ext cx="889000" cy="1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1722</xdr:rowOff>
    </xdr:from>
    <xdr:to>
      <xdr:col>20</xdr:col>
      <xdr:colOff>9525</xdr:colOff>
      <xdr:row>95</xdr:row>
      <xdr:rowOff>103322</xdr:rowOff>
    </xdr:to>
    <xdr:sp macro="" textlink="">
      <xdr:nvSpPr>
        <xdr:cNvPr id="699" name="フローチャート : 判断 698"/>
        <xdr:cNvSpPr/>
      </xdr:nvSpPr>
      <xdr:spPr>
        <a:xfrm>
          <a:off x="13652500" y="1628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93</xdr:row>
      <xdr:rowOff>119849</xdr:rowOff>
    </xdr:from>
    <xdr:ext cx="534377" cy="259045"/>
    <xdr:sp macro="" textlink="">
      <xdr:nvSpPr>
        <xdr:cNvPr id="700" name="テキスト ボックス 699"/>
        <xdr:cNvSpPr txBox="1"/>
      </xdr:nvSpPr>
      <xdr:spPr>
        <a:xfrm>
          <a:off x="13436111" y="16064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44,839</a:t>
          </a:r>
          <a:endParaRPr kumimoji="1" lang="ja-JP" altLang="en-US" sz="1000" b="1">
            <a:solidFill>
              <a:srgbClr val="000080"/>
            </a:solidFill>
            <a:latin typeface="ＭＳ Ｐゴシック"/>
          </a:endParaRPr>
        </a:p>
      </xdr:txBody>
    </xdr:sp>
    <xdr:clientData/>
  </xdr:oneCellAnchor>
  <xdr:twoCellAnchor>
    <xdr:from>
      <xdr:col>18</xdr:col>
      <xdr:colOff>390525</xdr:colOff>
      <xdr:row>94</xdr:row>
      <xdr:rowOff>170983</xdr:rowOff>
    </xdr:from>
    <xdr:to>
      <xdr:col>18</xdr:col>
      <xdr:colOff>492125</xdr:colOff>
      <xdr:row>95</xdr:row>
      <xdr:rowOff>101133</xdr:rowOff>
    </xdr:to>
    <xdr:sp macro="" textlink="">
      <xdr:nvSpPr>
        <xdr:cNvPr id="701" name="フローチャート : 判断 700"/>
        <xdr:cNvSpPr/>
      </xdr:nvSpPr>
      <xdr:spPr>
        <a:xfrm>
          <a:off x="12763500" y="16287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93</xdr:row>
      <xdr:rowOff>117660</xdr:rowOff>
    </xdr:from>
    <xdr:ext cx="534377" cy="259045"/>
    <xdr:sp macro="" textlink="">
      <xdr:nvSpPr>
        <xdr:cNvPr id="702" name="テキスト ボックス 701"/>
        <xdr:cNvSpPr txBox="1"/>
      </xdr:nvSpPr>
      <xdr:spPr>
        <a:xfrm>
          <a:off x="12547111" y="16062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44,973</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3" name="テキスト ボックス 70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4" name="テキスト ボックス 70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5" name="テキスト ボックス 70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6" name="テキスト ボックス 70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07" name="テキスト ボックス 70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95</xdr:row>
      <xdr:rowOff>33350</xdr:rowOff>
    </xdr:from>
    <xdr:to>
      <xdr:col>23</xdr:col>
      <xdr:colOff>568325</xdr:colOff>
      <xdr:row>95</xdr:row>
      <xdr:rowOff>134950</xdr:rowOff>
    </xdr:to>
    <xdr:sp macro="" textlink="">
      <xdr:nvSpPr>
        <xdr:cNvPr id="708" name="円/楕円 707"/>
        <xdr:cNvSpPr/>
      </xdr:nvSpPr>
      <xdr:spPr>
        <a:xfrm>
          <a:off x="16268700" y="1632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94</xdr:row>
      <xdr:rowOff>56227</xdr:rowOff>
    </xdr:from>
    <xdr:ext cx="534377" cy="259045"/>
    <xdr:sp macro="" textlink="">
      <xdr:nvSpPr>
        <xdr:cNvPr id="709" name="公債費該当値テキスト"/>
        <xdr:cNvSpPr txBox="1"/>
      </xdr:nvSpPr>
      <xdr:spPr>
        <a:xfrm>
          <a:off x="16370300" y="16172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42,902</a:t>
          </a:r>
          <a:endParaRPr kumimoji="1" lang="ja-JP" altLang="en-US" sz="1000" b="1">
            <a:solidFill>
              <a:srgbClr val="FF0000"/>
            </a:solidFill>
            <a:latin typeface="ＭＳ Ｐゴシック"/>
          </a:endParaRPr>
        </a:p>
      </xdr:txBody>
    </xdr:sp>
    <xdr:clientData/>
  </xdr:oneCellAnchor>
  <xdr:twoCellAnchor>
    <xdr:from>
      <xdr:col>22</xdr:col>
      <xdr:colOff>314325</xdr:colOff>
      <xdr:row>94</xdr:row>
      <xdr:rowOff>158378</xdr:rowOff>
    </xdr:from>
    <xdr:to>
      <xdr:col>22</xdr:col>
      <xdr:colOff>415925</xdr:colOff>
      <xdr:row>95</xdr:row>
      <xdr:rowOff>88528</xdr:rowOff>
    </xdr:to>
    <xdr:sp macro="" textlink="">
      <xdr:nvSpPr>
        <xdr:cNvPr id="710" name="円/楕円 709"/>
        <xdr:cNvSpPr/>
      </xdr:nvSpPr>
      <xdr:spPr>
        <a:xfrm>
          <a:off x="15430500" y="16274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93</xdr:row>
      <xdr:rowOff>105055</xdr:rowOff>
    </xdr:from>
    <xdr:ext cx="534377" cy="259045"/>
    <xdr:sp macro="" textlink="">
      <xdr:nvSpPr>
        <xdr:cNvPr id="711" name="テキスト ボックス 710"/>
        <xdr:cNvSpPr txBox="1"/>
      </xdr:nvSpPr>
      <xdr:spPr>
        <a:xfrm>
          <a:off x="15214111" y="1604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45,745</a:t>
          </a:r>
          <a:endParaRPr kumimoji="1" lang="ja-JP" altLang="en-US" sz="1000" b="1">
            <a:solidFill>
              <a:srgbClr val="FF0000"/>
            </a:solidFill>
            <a:latin typeface="ＭＳ Ｐゴシック"/>
          </a:endParaRPr>
        </a:p>
      </xdr:txBody>
    </xdr:sp>
    <xdr:clientData/>
  </xdr:oneCellAnchor>
  <xdr:twoCellAnchor>
    <xdr:from>
      <xdr:col>21</xdr:col>
      <xdr:colOff>111125</xdr:colOff>
      <xdr:row>94</xdr:row>
      <xdr:rowOff>159570</xdr:rowOff>
    </xdr:from>
    <xdr:to>
      <xdr:col>21</xdr:col>
      <xdr:colOff>212725</xdr:colOff>
      <xdr:row>95</xdr:row>
      <xdr:rowOff>89720</xdr:rowOff>
    </xdr:to>
    <xdr:sp macro="" textlink="">
      <xdr:nvSpPr>
        <xdr:cNvPr id="712" name="円/楕円 711"/>
        <xdr:cNvSpPr/>
      </xdr:nvSpPr>
      <xdr:spPr>
        <a:xfrm>
          <a:off x="14541500" y="1627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93</xdr:row>
      <xdr:rowOff>106247</xdr:rowOff>
    </xdr:from>
    <xdr:ext cx="534377" cy="259045"/>
    <xdr:sp macro="" textlink="">
      <xdr:nvSpPr>
        <xdr:cNvPr id="713" name="テキスト ボックス 712"/>
        <xdr:cNvSpPr txBox="1"/>
      </xdr:nvSpPr>
      <xdr:spPr>
        <a:xfrm>
          <a:off x="14325111" y="16051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45,672</a:t>
          </a:r>
          <a:endParaRPr kumimoji="1" lang="ja-JP" altLang="en-US" sz="1000" b="1">
            <a:solidFill>
              <a:srgbClr val="FF0000"/>
            </a:solidFill>
            <a:latin typeface="ＭＳ Ｐゴシック"/>
          </a:endParaRPr>
        </a:p>
      </xdr:txBody>
    </xdr:sp>
    <xdr:clientData/>
  </xdr:oneCellAnchor>
  <xdr:twoCellAnchor>
    <xdr:from>
      <xdr:col>19</xdr:col>
      <xdr:colOff>593725</xdr:colOff>
      <xdr:row>95</xdr:row>
      <xdr:rowOff>4335</xdr:rowOff>
    </xdr:from>
    <xdr:to>
      <xdr:col>20</xdr:col>
      <xdr:colOff>9525</xdr:colOff>
      <xdr:row>95</xdr:row>
      <xdr:rowOff>105935</xdr:rowOff>
    </xdr:to>
    <xdr:sp macro="" textlink="">
      <xdr:nvSpPr>
        <xdr:cNvPr id="714" name="円/楕円 713"/>
        <xdr:cNvSpPr/>
      </xdr:nvSpPr>
      <xdr:spPr>
        <a:xfrm>
          <a:off x="13652500" y="1629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97062</xdr:rowOff>
    </xdr:from>
    <xdr:ext cx="534377" cy="259045"/>
    <xdr:sp macro="" textlink="">
      <xdr:nvSpPr>
        <xdr:cNvPr id="715" name="テキスト ボックス 714"/>
        <xdr:cNvSpPr txBox="1"/>
      </xdr:nvSpPr>
      <xdr:spPr>
        <a:xfrm>
          <a:off x="13436111" y="16384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44,679</a:t>
          </a:r>
          <a:endParaRPr kumimoji="1" lang="ja-JP" altLang="en-US" sz="1000" b="1">
            <a:solidFill>
              <a:srgbClr val="FF0000"/>
            </a:solidFill>
            <a:latin typeface="ＭＳ Ｐゴシック"/>
          </a:endParaRPr>
        </a:p>
      </xdr:txBody>
    </xdr:sp>
    <xdr:clientData/>
  </xdr:oneCellAnchor>
  <xdr:twoCellAnchor>
    <xdr:from>
      <xdr:col>18</xdr:col>
      <xdr:colOff>390525</xdr:colOff>
      <xdr:row>95</xdr:row>
      <xdr:rowOff>19227</xdr:rowOff>
    </xdr:from>
    <xdr:to>
      <xdr:col>18</xdr:col>
      <xdr:colOff>492125</xdr:colOff>
      <xdr:row>95</xdr:row>
      <xdr:rowOff>120827</xdr:rowOff>
    </xdr:to>
    <xdr:sp macro="" textlink="">
      <xdr:nvSpPr>
        <xdr:cNvPr id="716" name="円/楕円 715"/>
        <xdr:cNvSpPr/>
      </xdr:nvSpPr>
      <xdr:spPr>
        <a:xfrm>
          <a:off x="12763500" y="16306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111954</xdr:rowOff>
    </xdr:from>
    <xdr:ext cx="534377" cy="259045"/>
    <xdr:sp macro="" textlink="">
      <xdr:nvSpPr>
        <xdr:cNvPr id="717" name="テキスト ボックス 716"/>
        <xdr:cNvSpPr txBox="1"/>
      </xdr:nvSpPr>
      <xdr:spPr>
        <a:xfrm>
          <a:off x="12547111" y="1639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43,767</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8/93</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6" name="テキスト ボックス 72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27" name="直線コネクタ 72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28" name="直線コネクタ 727"/>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29" name="テキスト ボックス 728"/>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30" name="直線コネクタ 729"/>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31" name="テキスト ボックス 730"/>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32" name="直線コネクタ 731"/>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33" name="テキスト ボックス 732"/>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34" name="直線コネクタ 733"/>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35" name="テキスト ボックス 734"/>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36" name="直線コネクタ 735"/>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37" name="テキスト ボックス 736"/>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38" name="直線コネクタ 73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39" name="テキスト ボックス 73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29</xdr:row>
      <xdr:rowOff>162941</xdr:rowOff>
    </xdr:from>
    <xdr:to>
      <xdr:col>32</xdr:col>
      <xdr:colOff>186689</xdr:colOff>
      <xdr:row>39</xdr:row>
      <xdr:rowOff>44450</xdr:rowOff>
    </xdr:to>
    <xdr:cxnSp macro="">
      <xdr:nvCxnSpPr>
        <xdr:cNvPr id="741" name="直線コネクタ 740"/>
        <xdr:cNvCxnSpPr/>
      </xdr:nvCxnSpPr>
      <xdr:spPr>
        <a:xfrm flipV="1">
          <a:off x="22159595" y="5134991"/>
          <a:ext cx="1269" cy="1596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42"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43" name="直線コネクタ 742"/>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28</xdr:row>
      <xdr:rowOff>109618</xdr:rowOff>
    </xdr:from>
    <xdr:ext cx="469744" cy="259045"/>
    <xdr:sp macro="" textlink="">
      <xdr:nvSpPr>
        <xdr:cNvPr id="744" name="諸支出金最大値テキスト"/>
        <xdr:cNvSpPr txBox="1"/>
      </xdr:nvSpPr>
      <xdr:spPr>
        <a:xfrm>
          <a:off x="22212300" y="4910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8,378</a:t>
          </a:r>
          <a:endParaRPr kumimoji="1" lang="ja-JP" altLang="en-US" sz="1000" b="1">
            <a:latin typeface="ＭＳ Ｐゴシック"/>
          </a:endParaRPr>
        </a:p>
      </xdr:txBody>
    </xdr:sp>
    <xdr:clientData/>
  </xdr:oneCellAnchor>
  <xdr:twoCellAnchor>
    <xdr:from>
      <xdr:col>32</xdr:col>
      <xdr:colOff>98425</xdr:colOff>
      <xdr:row>29</xdr:row>
      <xdr:rowOff>162941</xdr:rowOff>
    </xdr:from>
    <xdr:to>
      <xdr:col>32</xdr:col>
      <xdr:colOff>276225</xdr:colOff>
      <xdr:row>29</xdr:row>
      <xdr:rowOff>162941</xdr:rowOff>
    </xdr:to>
    <xdr:cxnSp macro="">
      <xdr:nvCxnSpPr>
        <xdr:cNvPr id="745" name="直線コネクタ 744"/>
        <xdr:cNvCxnSpPr/>
      </xdr:nvCxnSpPr>
      <xdr:spPr>
        <a:xfrm>
          <a:off x="22072600" y="51349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46" name="直線コネクタ 745"/>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136542</xdr:rowOff>
    </xdr:from>
    <xdr:ext cx="378565" cy="259045"/>
    <xdr:sp macro="" textlink="">
      <xdr:nvSpPr>
        <xdr:cNvPr id="747" name="諸支出金平均値テキスト"/>
        <xdr:cNvSpPr txBox="1"/>
      </xdr:nvSpPr>
      <xdr:spPr>
        <a:xfrm>
          <a:off x="22212300" y="648019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270</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113665</xdr:rowOff>
    </xdr:from>
    <xdr:to>
      <xdr:col>32</xdr:col>
      <xdr:colOff>238125</xdr:colOff>
      <xdr:row>39</xdr:row>
      <xdr:rowOff>43815</xdr:rowOff>
    </xdr:to>
    <xdr:sp macro="" textlink="">
      <xdr:nvSpPr>
        <xdr:cNvPr id="748" name="フローチャート : 判断 747"/>
        <xdr:cNvSpPr/>
      </xdr:nvSpPr>
      <xdr:spPr>
        <a:xfrm>
          <a:off x="221107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49" name="直線コネクタ 748"/>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121856</xdr:rowOff>
    </xdr:from>
    <xdr:to>
      <xdr:col>31</xdr:col>
      <xdr:colOff>85725</xdr:colOff>
      <xdr:row>39</xdr:row>
      <xdr:rowOff>52006</xdr:rowOff>
    </xdr:to>
    <xdr:sp macro="" textlink="">
      <xdr:nvSpPr>
        <xdr:cNvPr id="750" name="フローチャート : 判断 749"/>
        <xdr:cNvSpPr/>
      </xdr:nvSpPr>
      <xdr:spPr>
        <a:xfrm>
          <a:off x="21272500" y="663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68534</xdr:rowOff>
    </xdr:from>
    <xdr:ext cx="378565" cy="259045"/>
    <xdr:sp macro="" textlink="">
      <xdr:nvSpPr>
        <xdr:cNvPr id="751" name="テキスト ボックス 750"/>
        <xdr:cNvSpPr txBox="1"/>
      </xdr:nvSpPr>
      <xdr:spPr>
        <a:xfrm>
          <a:off x="21134017" y="64121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227</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52" name="直線コネクタ 751"/>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137668</xdr:rowOff>
    </xdr:from>
    <xdr:to>
      <xdr:col>29</xdr:col>
      <xdr:colOff>568325</xdr:colOff>
      <xdr:row>39</xdr:row>
      <xdr:rowOff>67818</xdr:rowOff>
    </xdr:to>
    <xdr:sp macro="" textlink="">
      <xdr:nvSpPr>
        <xdr:cNvPr id="753" name="フローチャート : 判断 752"/>
        <xdr:cNvSpPr/>
      </xdr:nvSpPr>
      <xdr:spPr>
        <a:xfrm>
          <a:off x="20383500" y="6652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84345</xdr:rowOff>
    </xdr:from>
    <xdr:ext cx="378565" cy="259045"/>
    <xdr:sp macro="" textlink="">
      <xdr:nvSpPr>
        <xdr:cNvPr id="754" name="テキスト ボックス 753"/>
        <xdr:cNvSpPr txBox="1"/>
      </xdr:nvSpPr>
      <xdr:spPr>
        <a:xfrm>
          <a:off x="20245017" y="6427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55" name="直線コネクタ 754"/>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140144</xdr:rowOff>
    </xdr:from>
    <xdr:to>
      <xdr:col>28</xdr:col>
      <xdr:colOff>365125</xdr:colOff>
      <xdr:row>39</xdr:row>
      <xdr:rowOff>70294</xdr:rowOff>
    </xdr:to>
    <xdr:sp macro="" textlink="">
      <xdr:nvSpPr>
        <xdr:cNvPr id="756" name="フローチャート : 判断 755"/>
        <xdr:cNvSpPr/>
      </xdr:nvSpPr>
      <xdr:spPr>
        <a:xfrm>
          <a:off x="19494500" y="665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86822</xdr:rowOff>
    </xdr:from>
    <xdr:ext cx="378565" cy="259045"/>
    <xdr:sp macro="" textlink="">
      <xdr:nvSpPr>
        <xdr:cNvPr id="757" name="テキスト ボックス 756"/>
        <xdr:cNvSpPr txBox="1"/>
      </xdr:nvSpPr>
      <xdr:spPr>
        <a:xfrm>
          <a:off x="19356017" y="64304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131</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120142</xdr:rowOff>
    </xdr:from>
    <xdr:to>
      <xdr:col>27</xdr:col>
      <xdr:colOff>161925</xdr:colOff>
      <xdr:row>39</xdr:row>
      <xdr:rowOff>50292</xdr:rowOff>
    </xdr:to>
    <xdr:sp macro="" textlink="">
      <xdr:nvSpPr>
        <xdr:cNvPr id="758" name="フローチャート : 判断 757"/>
        <xdr:cNvSpPr/>
      </xdr:nvSpPr>
      <xdr:spPr>
        <a:xfrm>
          <a:off x="18605500" y="6635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66819</xdr:rowOff>
    </xdr:from>
    <xdr:ext cx="378565" cy="259045"/>
    <xdr:sp macro="" textlink="">
      <xdr:nvSpPr>
        <xdr:cNvPr id="759" name="テキスト ボックス 758"/>
        <xdr:cNvSpPr txBox="1"/>
      </xdr:nvSpPr>
      <xdr:spPr>
        <a:xfrm>
          <a:off x="18467017" y="64104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0" name="テキスト ボックス 75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1" name="テキスト ボックス 76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2" name="テキスト ボックス 76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3" name="テキスト ボックス 76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4" name="テキスト ボックス 76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65" name="円/楕円 764"/>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92092</xdr:rowOff>
    </xdr:from>
    <xdr:ext cx="249299" cy="259045"/>
    <xdr:sp macro="" textlink="">
      <xdr:nvSpPr>
        <xdr:cNvPr id="766" name="諸支出金該当値テキスト"/>
        <xdr:cNvSpPr txBox="1"/>
      </xdr:nvSpPr>
      <xdr:spPr>
        <a:xfrm>
          <a:off x="22212300" y="66071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67" name="円/楕円 766"/>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68" name="テキスト ボックス 767"/>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69" name="円/楕円 768"/>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70" name="テキスト ボックス 769"/>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71" name="円/楕円 770"/>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72" name="テキスト ボックス 771"/>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73" name="円/楕円 772"/>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74" name="テキスト ボックス 773"/>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5" name="正方形/長方形 77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6" name="正方形/長方形 77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7" name="正方形/長方形 77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1/93</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78" name="正方形/長方形 77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79" name="正方形/長方形 77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0" name="正方形/長方形 77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1" name="正方形/長方形 78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2" name="正方形/長方形 78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3" name="テキスト ボックス 78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4" name="直線コネクタ 78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85" name="直線コネクタ 78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86" name="テキスト ボックス 785"/>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87" name="直線コネクタ 78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88" name="テキスト ボックス 787"/>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89"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90" name="直線コネクタ 789"/>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91"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2" name="直線コネクタ 79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93"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4" name="直線コネクタ 79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95" name="直線コネクタ 794"/>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96"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97" name="フローチャート : 判断 796"/>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98" name="直線コネクタ 797"/>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99" name="フローチャート : 判断 798"/>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800" name="テキスト ボックス 799"/>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01" name="直線コネクタ 800"/>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02" name="フローチャート : 判断 801"/>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03" name="テキスト ボックス 802"/>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04" name="直線コネクタ 803"/>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05" name="フローチャート : 判断 804"/>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06" name="テキスト ボックス 805"/>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07" name="フローチャート : 判断 806"/>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08" name="テキスト ボックス 807"/>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09" name="テキスト ボックス 80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0" name="テキスト ボックス 80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1" name="テキスト ボックス 81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2" name="テキスト ボックス 81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3" name="テキスト ボックス 81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14" name="円/楕円 813"/>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15"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16" name="円/楕円 815"/>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17" name="テキスト ボックス 816"/>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18" name="円/楕円 817"/>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19" name="テキスト ボックス 818"/>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20" name="円/楕円 819"/>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21" name="テキスト ボックス 820"/>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22" name="円/楕円 821"/>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23" name="テキスト ボックス 822"/>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24" name="正方形/長方形 82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25" name="正方形/長方形 82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26" name="テキスト ボックス 82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総務費については、ふるさと応援寄附金制度の推進に係る経費</a:t>
          </a:r>
          <a:r>
            <a:rPr kumimoji="1" lang="ja-JP" altLang="en-US" sz="1100">
              <a:solidFill>
                <a:schemeClr val="dk1"/>
              </a:solidFill>
              <a:effectLst/>
              <a:latin typeface="+mn-lt"/>
              <a:ea typeface="+mn-ea"/>
              <a:cs typeface="+mn-cs"/>
            </a:rPr>
            <a:t>の増など</a:t>
          </a:r>
          <a:r>
            <a:rPr kumimoji="1" lang="ja-JP" altLang="ja-JP" sz="1100">
              <a:solidFill>
                <a:schemeClr val="dk1"/>
              </a:solidFill>
              <a:effectLst/>
              <a:latin typeface="+mn-lt"/>
              <a:ea typeface="+mn-ea"/>
              <a:cs typeface="+mn-cs"/>
            </a:rPr>
            <a:t>で住民一人当たり</a:t>
          </a:r>
          <a:r>
            <a:rPr kumimoji="1" lang="en-US" altLang="ja-JP" sz="1100">
              <a:solidFill>
                <a:schemeClr val="dk1"/>
              </a:solidFill>
              <a:effectLst/>
              <a:latin typeface="+mn-lt"/>
              <a:ea typeface="+mn-ea"/>
              <a:cs typeface="+mn-cs"/>
            </a:rPr>
            <a:t>92,217</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民生</a:t>
          </a:r>
          <a:r>
            <a:rPr kumimoji="1" lang="ja-JP" altLang="ja-JP" sz="1100">
              <a:solidFill>
                <a:schemeClr val="dk1"/>
              </a:solidFill>
              <a:effectLst/>
              <a:latin typeface="+mn-lt"/>
              <a:ea typeface="+mn-ea"/>
              <a:cs typeface="+mn-cs"/>
            </a:rPr>
            <a:t>費については、</a:t>
          </a:r>
          <a:r>
            <a:rPr kumimoji="1" lang="ja-JP" altLang="en-US" sz="1100">
              <a:solidFill>
                <a:schemeClr val="dk1"/>
              </a:solidFill>
              <a:effectLst/>
              <a:latin typeface="+mn-lt"/>
              <a:ea typeface="+mn-ea"/>
              <a:cs typeface="+mn-cs"/>
            </a:rPr>
            <a:t>臨時福祉給付金の増など</a:t>
          </a:r>
          <a:r>
            <a:rPr kumimoji="1" lang="ja-JP" altLang="ja-JP" sz="1100">
              <a:solidFill>
                <a:schemeClr val="dk1"/>
              </a:solidFill>
              <a:effectLst/>
              <a:latin typeface="+mn-lt"/>
              <a:ea typeface="+mn-ea"/>
              <a:cs typeface="+mn-cs"/>
            </a:rPr>
            <a:t>により住民一人当たり</a:t>
          </a:r>
          <a:r>
            <a:rPr kumimoji="1" lang="en-US" altLang="ja-JP" sz="1100">
              <a:solidFill>
                <a:schemeClr val="dk1"/>
              </a:solidFill>
              <a:effectLst/>
              <a:latin typeface="+mn-lt"/>
              <a:ea typeface="+mn-ea"/>
              <a:cs typeface="+mn-cs"/>
            </a:rPr>
            <a:t>162,604</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、商工費については、新道の駅整備事業の増などにより</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24,575</a:t>
          </a:r>
          <a:r>
            <a:rPr kumimoji="1" lang="ja-JP" altLang="ja-JP" sz="1100">
              <a:solidFill>
                <a:schemeClr val="dk1"/>
              </a:solidFill>
              <a:effectLst/>
              <a:latin typeface="+mn-lt"/>
              <a:ea typeface="+mn-ea"/>
              <a:cs typeface="+mn-cs"/>
            </a:rPr>
            <a:t>円とそれぞれ前年を大幅に上回った。教育費については</a:t>
          </a:r>
          <a:r>
            <a:rPr kumimoji="1" lang="ja-JP" altLang="en-US" sz="1100">
              <a:solidFill>
                <a:schemeClr val="dk1"/>
              </a:solidFill>
              <a:effectLst/>
              <a:latin typeface="+mn-lt"/>
              <a:ea typeface="+mn-ea"/>
              <a:cs typeface="+mn-cs"/>
            </a:rPr>
            <a:t>新文化複合施設整備事業</a:t>
          </a:r>
          <a:r>
            <a:rPr kumimoji="1" lang="ja-JP" altLang="ja-JP" sz="1100">
              <a:solidFill>
                <a:schemeClr val="dk1"/>
              </a:solidFill>
              <a:effectLst/>
              <a:latin typeface="+mn-lt"/>
              <a:ea typeface="+mn-ea"/>
              <a:cs typeface="+mn-cs"/>
            </a:rPr>
            <a:t>などの建設事業が終了したことで住民一人当た</a:t>
          </a:r>
          <a:r>
            <a:rPr kumimoji="1" lang="ja-JP" altLang="en-US" sz="1100">
              <a:solidFill>
                <a:schemeClr val="dk1"/>
              </a:solidFill>
              <a:effectLst/>
              <a:latin typeface="+mn-lt"/>
              <a:ea typeface="+mn-ea"/>
              <a:cs typeface="+mn-cs"/>
            </a:rPr>
            <a:t>り</a:t>
          </a:r>
          <a:r>
            <a:rPr kumimoji="1" lang="en-US" altLang="ja-JP" sz="1100">
              <a:solidFill>
                <a:schemeClr val="dk1"/>
              </a:solidFill>
              <a:effectLst/>
              <a:latin typeface="+mn-lt"/>
              <a:ea typeface="+mn-ea"/>
              <a:cs typeface="+mn-cs"/>
            </a:rPr>
            <a:t>41,215</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、農林水産業費について</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国営かんがい排水事業負担金の減などにより</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9,911</a:t>
          </a:r>
          <a:r>
            <a:rPr kumimoji="1" lang="ja-JP" altLang="ja-JP" sz="1100">
              <a:solidFill>
                <a:schemeClr val="dk1"/>
              </a:solidFill>
              <a:effectLst/>
              <a:latin typeface="+mn-lt"/>
              <a:ea typeface="+mn-ea"/>
              <a:cs typeface="+mn-cs"/>
            </a:rPr>
            <a:t>円と</a:t>
          </a:r>
          <a:r>
            <a:rPr kumimoji="1" lang="ja-JP" altLang="en-US" sz="1100">
              <a:solidFill>
                <a:schemeClr val="dk1"/>
              </a:solidFill>
              <a:effectLst/>
              <a:latin typeface="+mn-lt"/>
              <a:ea typeface="+mn-ea"/>
              <a:cs typeface="+mn-cs"/>
            </a:rPr>
            <a:t>それぞれ</a:t>
          </a:r>
          <a:r>
            <a:rPr kumimoji="1" lang="ja-JP" altLang="ja-JP" sz="1100">
              <a:solidFill>
                <a:schemeClr val="dk1"/>
              </a:solidFill>
              <a:effectLst/>
              <a:latin typeface="+mn-lt"/>
              <a:ea typeface="+mn-ea"/>
              <a:cs typeface="+mn-cs"/>
            </a:rPr>
            <a:t>前年を</a:t>
          </a:r>
          <a:r>
            <a:rPr kumimoji="1" lang="ja-JP" altLang="en-US" sz="1100">
              <a:solidFill>
                <a:schemeClr val="dk1"/>
              </a:solidFill>
              <a:effectLst/>
              <a:latin typeface="+mn-lt"/>
              <a:ea typeface="+mn-ea"/>
              <a:cs typeface="+mn-cs"/>
            </a:rPr>
            <a:t>大幅に</a:t>
          </a:r>
          <a:r>
            <a:rPr kumimoji="1" lang="ja-JP" altLang="ja-JP" sz="1100">
              <a:solidFill>
                <a:schemeClr val="dk1"/>
              </a:solidFill>
              <a:effectLst/>
              <a:latin typeface="+mn-lt"/>
              <a:ea typeface="+mn-ea"/>
              <a:cs typeface="+mn-cs"/>
            </a:rPr>
            <a:t>下回った。</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○財政調整基金残高</a:t>
          </a:r>
          <a:endParaRPr lang="ja-JP" altLang="ja-JP" sz="1400">
            <a:effectLst/>
          </a:endParaRPr>
        </a:p>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年度は約</a:t>
          </a:r>
          <a:r>
            <a:rPr kumimoji="1" lang="en-US" altLang="ja-JP" sz="1100">
              <a:solidFill>
                <a:schemeClr val="dk1"/>
              </a:solidFill>
              <a:effectLst/>
              <a:latin typeface="+mn-lt"/>
              <a:ea typeface="+mn-ea"/>
              <a:cs typeface="+mn-cs"/>
            </a:rPr>
            <a:t>7.5</a:t>
          </a:r>
          <a:r>
            <a:rPr kumimoji="1" lang="ja-JP" altLang="ja-JP" sz="1100">
              <a:solidFill>
                <a:schemeClr val="dk1"/>
              </a:solidFill>
              <a:effectLst/>
              <a:latin typeface="+mn-lt"/>
              <a:ea typeface="+mn-ea"/>
              <a:cs typeface="+mn-cs"/>
            </a:rPr>
            <a:t>億円を積立し、安定した基金残高の確保を図った。</a:t>
          </a:r>
          <a:endParaRPr lang="ja-JP" altLang="ja-JP" sz="1400">
            <a:effectLst/>
          </a:endParaRPr>
        </a:p>
        <a:p>
          <a:r>
            <a:rPr kumimoji="1" lang="ja-JP" altLang="ja-JP" sz="1100">
              <a:solidFill>
                <a:schemeClr val="dk1"/>
              </a:solidFill>
              <a:effectLst/>
              <a:latin typeface="+mn-lt"/>
              <a:ea typeface="+mn-ea"/>
              <a:cs typeface="+mn-cs"/>
            </a:rPr>
            <a:t>○実質収支額</a:t>
          </a:r>
          <a:endParaRPr lang="ja-JP" altLang="ja-JP" sz="1400">
            <a:effectLst/>
          </a:endParaRPr>
        </a:p>
        <a:p>
          <a:r>
            <a:rPr kumimoji="1" lang="ja-JP" altLang="ja-JP" sz="1100">
              <a:solidFill>
                <a:schemeClr val="dk1"/>
              </a:solidFill>
              <a:effectLst/>
              <a:latin typeface="+mn-lt"/>
              <a:ea typeface="+mn-ea"/>
              <a:cs typeface="+mn-cs"/>
            </a:rPr>
            <a:t>　扶助費が増加傾向にあるのに加えて、大規模事業の有無による投資的経費の増減が大きく影響している。</a:t>
          </a:r>
          <a:endParaRPr lang="ja-JP" altLang="ja-JP" sz="1400">
            <a:effectLst/>
          </a:endParaRPr>
        </a:p>
        <a:p>
          <a:r>
            <a:rPr kumimoji="1" lang="ja-JP" altLang="ja-JP" sz="1100">
              <a:solidFill>
                <a:schemeClr val="dk1"/>
              </a:solidFill>
              <a:effectLst/>
              <a:latin typeface="+mn-lt"/>
              <a:ea typeface="+mn-ea"/>
              <a:cs typeface="+mn-cs"/>
            </a:rPr>
            <a:t>○実質単年度収支</a:t>
          </a:r>
          <a:endParaRPr lang="ja-JP" altLang="ja-JP" sz="1400">
            <a:effectLst/>
          </a:endParaRPr>
        </a:p>
        <a:p>
          <a:r>
            <a:rPr kumimoji="1" lang="ja-JP" altLang="ja-JP" sz="1100">
              <a:solidFill>
                <a:schemeClr val="dk1"/>
              </a:solidFill>
              <a:effectLst/>
              <a:latin typeface="+mn-lt"/>
              <a:ea typeface="+mn-ea"/>
              <a:cs typeface="+mn-cs"/>
            </a:rPr>
            <a:t>　財政調整基金</a:t>
          </a:r>
          <a:r>
            <a:rPr kumimoji="1" lang="ja-JP" altLang="en-US" sz="1100">
              <a:solidFill>
                <a:schemeClr val="dk1"/>
              </a:solidFill>
              <a:effectLst/>
              <a:latin typeface="+mn-lt"/>
              <a:ea typeface="+mn-ea"/>
              <a:cs typeface="+mn-cs"/>
            </a:rPr>
            <a:t>の取崩額が増加したことなどにより</a:t>
          </a:r>
          <a:r>
            <a:rPr kumimoji="1" lang="ja-JP" altLang="ja-JP" sz="1100">
              <a:solidFill>
                <a:schemeClr val="dk1"/>
              </a:solidFill>
              <a:effectLst/>
              <a:latin typeface="+mn-lt"/>
              <a:ea typeface="+mn-ea"/>
              <a:cs typeface="+mn-cs"/>
            </a:rPr>
            <a:t>、比率が</a:t>
          </a:r>
          <a:r>
            <a:rPr kumimoji="1" lang="ja-JP" altLang="en-US" sz="1100">
              <a:solidFill>
                <a:schemeClr val="dk1"/>
              </a:solidFill>
              <a:effectLst/>
              <a:latin typeface="+mn-lt"/>
              <a:ea typeface="+mn-ea"/>
              <a:cs typeface="+mn-cs"/>
            </a:rPr>
            <a:t>低下</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○今後の対応</a:t>
          </a:r>
          <a:endParaRPr lang="ja-JP" altLang="ja-JP" sz="1400">
            <a:effectLst/>
          </a:endParaRPr>
        </a:p>
        <a:p>
          <a:r>
            <a:rPr kumimoji="1" lang="ja-JP" altLang="ja-JP" sz="1100">
              <a:solidFill>
                <a:schemeClr val="dk1"/>
              </a:solidFill>
              <a:effectLst/>
              <a:latin typeface="+mn-lt"/>
              <a:ea typeface="+mn-ea"/>
              <a:cs typeface="+mn-cs"/>
            </a:rPr>
            <a:t>　米沢市財政健全化計画に基づき、中長期的な収支の均衡を図り、持続可能な財政運営への転換を目指す。</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○現状</a:t>
          </a:r>
          <a:endParaRPr lang="ja-JP" altLang="ja-JP" sz="1400">
            <a:effectLst/>
          </a:endParaRPr>
        </a:p>
        <a:p>
          <a:r>
            <a:rPr kumimoji="1" lang="ja-JP" altLang="ja-JP" sz="1100">
              <a:solidFill>
                <a:schemeClr val="dk1"/>
              </a:solidFill>
              <a:effectLst/>
              <a:latin typeface="+mn-lt"/>
              <a:ea typeface="+mn-ea"/>
              <a:cs typeface="+mn-cs"/>
            </a:rPr>
            <a:t>　一般会計及びすべての会計で赤字は生じていない。</a:t>
          </a:r>
          <a:endParaRPr lang="ja-JP" altLang="ja-JP" sz="1400">
            <a:effectLst/>
          </a:endParaRPr>
        </a:p>
        <a:p>
          <a:r>
            <a:rPr kumimoji="1" lang="ja-JP" altLang="ja-JP" sz="1100">
              <a:solidFill>
                <a:schemeClr val="dk1"/>
              </a:solidFill>
              <a:effectLst/>
              <a:latin typeface="+mn-lt"/>
              <a:ea typeface="+mn-ea"/>
              <a:cs typeface="+mn-cs"/>
            </a:rPr>
            <a:t>○今後の対応</a:t>
          </a:r>
          <a:endParaRPr lang="ja-JP" altLang="ja-JP" sz="1400">
            <a:effectLst/>
          </a:endParaRPr>
        </a:p>
        <a:p>
          <a:r>
            <a:rPr kumimoji="1" lang="ja-JP" altLang="ja-JP" sz="1100">
              <a:solidFill>
                <a:schemeClr val="dk1"/>
              </a:solidFill>
              <a:effectLst/>
              <a:latin typeface="+mn-lt"/>
              <a:ea typeface="+mn-ea"/>
              <a:cs typeface="+mn-cs"/>
            </a:rPr>
            <a:t>　米沢市財政健全化計画に基づき、中長期的な収支の均衡を図り、持続可能な財政運営への転換を目指す。</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○元利償還金</a:t>
          </a:r>
          <a:endParaRPr lang="ja-JP" altLang="ja-JP" sz="1400">
            <a:effectLst/>
          </a:endParaRPr>
        </a:p>
        <a:p>
          <a:r>
            <a:rPr kumimoji="1" lang="ja-JP" altLang="ja-JP" sz="1100">
              <a:solidFill>
                <a:schemeClr val="dk1"/>
              </a:solidFill>
              <a:effectLst/>
              <a:latin typeface="+mn-lt"/>
              <a:ea typeface="+mn-ea"/>
              <a:cs typeface="+mn-cs"/>
            </a:rPr>
            <a:t>　投資的経費の抑制により減少に努めており、過去に行った大規模建設事業に係る市債の償還が終了したため減となった。</a:t>
          </a:r>
          <a:endParaRPr lang="ja-JP" altLang="ja-JP" sz="1400">
            <a:effectLst/>
          </a:endParaRPr>
        </a:p>
        <a:p>
          <a:r>
            <a:rPr kumimoji="1" lang="ja-JP" altLang="ja-JP" sz="1100">
              <a:solidFill>
                <a:schemeClr val="dk1"/>
              </a:solidFill>
              <a:effectLst/>
              <a:latin typeface="+mn-lt"/>
              <a:ea typeface="+mn-ea"/>
              <a:cs typeface="+mn-cs"/>
            </a:rPr>
            <a:t>○公営企業債の元利償還金に対する繰入金</a:t>
          </a:r>
          <a:endParaRPr lang="ja-JP" altLang="ja-JP" sz="1400">
            <a:effectLst/>
          </a:endParaRPr>
        </a:p>
        <a:p>
          <a:r>
            <a:rPr kumimoji="1" lang="ja-JP" altLang="ja-JP" sz="1100">
              <a:solidFill>
                <a:schemeClr val="dk1"/>
              </a:solidFill>
              <a:effectLst/>
              <a:latin typeface="+mn-lt"/>
              <a:ea typeface="+mn-ea"/>
              <a:cs typeface="+mn-cs"/>
            </a:rPr>
            <a:t>　投資的経費の抑制により減少傾向となってい</a:t>
          </a:r>
          <a:r>
            <a:rPr kumimoji="1" lang="ja-JP" altLang="en-US" sz="1100">
              <a:solidFill>
                <a:schemeClr val="dk1"/>
              </a:solidFill>
              <a:effectLst/>
              <a:latin typeface="+mn-lt"/>
              <a:ea typeface="+mn-ea"/>
              <a:cs typeface="+mn-cs"/>
            </a:rPr>
            <a:t>たが、病院事業及び公共下水道事業の増などにより増加した。</a:t>
          </a:r>
          <a:endParaRPr lang="ja-JP" altLang="ja-JP" sz="1400">
            <a:effectLst/>
          </a:endParaRPr>
        </a:p>
        <a:p>
          <a:r>
            <a:rPr kumimoji="1" lang="ja-JP" altLang="ja-JP" sz="1100">
              <a:solidFill>
                <a:schemeClr val="dk1"/>
              </a:solidFill>
              <a:effectLst/>
              <a:latin typeface="+mn-lt"/>
              <a:ea typeface="+mn-ea"/>
              <a:cs typeface="+mn-cs"/>
            </a:rPr>
            <a:t>○実質公債費比率の分子</a:t>
          </a:r>
          <a:endParaRPr lang="ja-JP" altLang="ja-JP" sz="1400">
            <a:effectLst/>
          </a:endParaRPr>
        </a:p>
        <a:p>
          <a:r>
            <a:rPr kumimoji="1" lang="ja-JP" altLang="ja-JP" sz="1100">
              <a:solidFill>
                <a:schemeClr val="dk1"/>
              </a:solidFill>
              <a:effectLst/>
              <a:latin typeface="+mn-lt"/>
              <a:ea typeface="+mn-ea"/>
              <a:cs typeface="+mn-cs"/>
            </a:rPr>
            <a:t>　一部事務組合等が起こした地方債の元利償還金に対する負担金等や債務負担行為に基づく支出額</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公営企業債の元利償還金に対する繰入金</a:t>
          </a:r>
          <a:r>
            <a:rPr kumimoji="1" lang="ja-JP" altLang="en-US" sz="1100">
              <a:solidFill>
                <a:schemeClr val="dk1"/>
              </a:solidFill>
              <a:effectLst/>
              <a:latin typeface="+mn-lt"/>
              <a:ea typeface="+mn-ea"/>
              <a:cs typeface="+mn-cs"/>
            </a:rPr>
            <a:t>の増などにより増加した。</a:t>
          </a:r>
          <a:endParaRPr lang="ja-JP" altLang="ja-JP" sz="1400">
            <a:effectLst/>
          </a:endParaRPr>
        </a:p>
        <a:p>
          <a:r>
            <a:rPr kumimoji="1" lang="ja-JP" altLang="ja-JP" sz="1100">
              <a:solidFill>
                <a:schemeClr val="dk1"/>
              </a:solidFill>
              <a:effectLst/>
              <a:latin typeface="+mn-lt"/>
              <a:ea typeface="+mn-ea"/>
              <a:cs typeface="+mn-cs"/>
            </a:rPr>
            <a:t>○今後の対応</a:t>
          </a:r>
          <a:endParaRPr lang="ja-JP" altLang="ja-JP" sz="1400">
            <a:effectLst/>
          </a:endParaRPr>
        </a:p>
        <a:p>
          <a:r>
            <a:rPr kumimoji="1" lang="ja-JP" altLang="ja-JP" sz="1100">
              <a:solidFill>
                <a:schemeClr val="dk1"/>
              </a:solidFill>
              <a:effectLst/>
              <a:latin typeface="+mn-lt"/>
              <a:ea typeface="+mn-ea"/>
              <a:cs typeface="+mn-cs"/>
            </a:rPr>
            <a:t>　早期健全化基準未満ではあるが、今後も市債発行の抑制を図りながら、健全な財政運営に努める。</a:t>
          </a:r>
          <a:endParaRPr kumimoji="1" lang="ja-JP" altLang="en-US"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○一般会計等に係る地方債現在高</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28</a:t>
          </a:r>
          <a:r>
            <a:rPr kumimoji="1" lang="ja-JP" altLang="en-US" sz="1100">
              <a:solidFill>
                <a:schemeClr val="dk1"/>
              </a:solidFill>
              <a:effectLst/>
              <a:latin typeface="+mn-lt"/>
              <a:ea typeface="+mn-ea"/>
              <a:cs typeface="+mn-cs"/>
            </a:rPr>
            <a:t>年度は都市再生整備計画事業の終了など</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借入額が前年度から大幅に減少し、地方債の現在高が減少した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○公営企業債等繰入見込額</a:t>
          </a:r>
          <a:endParaRPr lang="ja-JP" altLang="ja-JP" sz="1400">
            <a:effectLst/>
          </a:endParaRPr>
        </a:p>
        <a:p>
          <a:r>
            <a:rPr kumimoji="1" lang="ja-JP" altLang="ja-JP" sz="1100">
              <a:solidFill>
                <a:schemeClr val="dk1"/>
              </a:solidFill>
              <a:effectLst/>
              <a:latin typeface="+mn-lt"/>
              <a:ea typeface="+mn-ea"/>
              <a:cs typeface="+mn-cs"/>
            </a:rPr>
            <a:t>　公営企業に係る投資的経費の抑制により、公営企業に係る地方債現在高は減少傾向にあり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償還に対する繰入金も減少している。</a:t>
          </a:r>
          <a:endParaRPr lang="ja-JP" altLang="ja-JP" sz="1400">
            <a:effectLst/>
          </a:endParaRPr>
        </a:p>
        <a:p>
          <a:r>
            <a:rPr kumimoji="1" lang="ja-JP" altLang="ja-JP" sz="1100">
              <a:solidFill>
                <a:schemeClr val="dk1"/>
              </a:solidFill>
              <a:effectLst/>
              <a:latin typeface="+mn-lt"/>
              <a:ea typeface="+mn-ea"/>
              <a:cs typeface="+mn-cs"/>
            </a:rPr>
            <a:t>○将来負担比率の分子</a:t>
          </a:r>
          <a:endParaRPr lang="ja-JP" altLang="ja-JP" sz="1400">
            <a:effectLst/>
          </a:endParaRPr>
        </a:p>
        <a:p>
          <a:r>
            <a:rPr kumimoji="1" lang="ja-JP" altLang="ja-JP" sz="1100">
              <a:solidFill>
                <a:schemeClr val="dk1"/>
              </a:solidFill>
              <a:effectLst/>
              <a:latin typeface="+mn-lt"/>
              <a:ea typeface="+mn-ea"/>
              <a:cs typeface="+mn-cs"/>
            </a:rPr>
            <a:t>　組合等負担見込額が増加したものの、</a:t>
          </a:r>
          <a:r>
            <a:rPr kumimoji="1" lang="ja-JP" altLang="en-US" sz="1100">
              <a:solidFill>
                <a:schemeClr val="dk1"/>
              </a:solidFill>
              <a:effectLst/>
              <a:latin typeface="+mn-lt"/>
              <a:ea typeface="+mn-ea"/>
              <a:cs typeface="+mn-cs"/>
            </a:rPr>
            <a:t>地方債現在高や</a:t>
          </a:r>
          <a:r>
            <a:rPr kumimoji="1" lang="ja-JP" altLang="ja-JP" sz="1100">
              <a:solidFill>
                <a:schemeClr val="dk1"/>
              </a:solidFill>
              <a:effectLst/>
              <a:latin typeface="+mn-lt"/>
              <a:ea typeface="+mn-ea"/>
              <a:cs typeface="+mn-cs"/>
            </a:rPr>
            <a:t>公営企業債等繰入見込額などが減少したことにより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将来負担額が</a:t>
          </a:r>
          <a:r>
            <a:rPr kumimoji="1" lang="ja-JP" altLang="en-US" sz="1100">
              <a:solidFill>
                <a:schemeClr val="dk1"/>
              </a:solidFill>
              <a:effectLst/>
              <a:latin typeface="+mn-lt"/>
              <a:ea typeface="+mn-ea"/>
              <a:cs typeface="+mn-cs"/>
            </a:rPr>
            <a:t>減少した。また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公共施設等整備基金やふるさと応援基金などの積立による</a:t>
          </a:r>
          <a:r>
            <a:rPr kumimoji="1" lang="ja-JP" altLang="ja-JP" sz="1100">
              <a:solidFill>
                <a:schemeClr val="dk1"/>
              </a:solidFill>
              <a:effectLst/>
              <a:latin typeface="+mn-lt"/>
              <a:ea typeface="+mn-ea"/>
              <a:cs typeface="+mn-cs"/>
            </a:rPr>
            <a:t>充当可能基金の大幅な増加により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充当可能財源等が増加した。</a:t>
          </a:r>
          <a:r>
            <a:rPr kumimoji="1" lang="ja-JP" altLang="en-US" sz="1100">
              <a:solidFill>
                <a:schemeClr val="dk1"/>
              </a:solidFill>
              <a:effectLst/>
              <a:latin typeface="+mn-lt"/>
              <a:ea typeface="+mn-ea"/>
              <a:cs typeface="+mn-cs"/>
            </a:rPr>
            <a:t>これらに伴い大幅な減少となった。</a:t>
          </a:r>
          <a:endParaRPr lang="ja-JP" altLang="ja-JP" sz="1400">
            <a:effectLst/>
          </a:endParaRPr>
        </a:p>
        <a:p>
          <a:r>
            <a:rPr kumimoji="1" lang="ja-JP" altLang="ja-JP" sz="1100">
              <a:solidFill>
                <a:schemeClr val="dk1"/>
              </a:solidFill>
              <a:effectLst/>
              <a:latin typeface="+mn-lt"/>
              <a:ea typeface="+mn-ea"/>
              <a:cs typeface="+mn-cs"/>
            </a:rPr>
            <a:t>○今後の対応</a:t>
          </a:r>
          <a:endParaRPr lang="ja-JP" altLang="ja-JP" sz="1400">
            <a:effectLst/>
          </a:endParaRPr>
        </a:p>
        <a:p>
          <a:r>
            <a:rPr kumimoji="1" lang="ja-JP" altLang="ja-JP" sz="1100">
              <a:solidFill>
                <a:schemeClr val="dk1"/>
              </a:solidFill>
              <a:effectLst/>
              <a:latin typeface="+mn-lt"/>
              <a:ea typeface="+mn-ea"/>
              <a:cs typeface="+mn-cs"/>
            </a:rPr>
            <a:t>　米沢市財政健全化計画に基づき、中長期的な収支の均衡を図り、持続可能な財政運営への転換を目指す。</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a16="http://schemas.microsoft.com/office/drawing/2014/main" xmlns=""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a16="http://schemas.microsoft.com/office/drawing/2014/main" xmlns=""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山形県米沢市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82,843
82,268
548.51
40,295,230
38,776,178
1,415,611
19,891,014
34,857,173</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63.0</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8</xdr:col>
      <xdr:colOff>577850</xdr:colOff>
      <xdr:row>2</xdr:row>
      <xdr:rowOff>22225</xdr:rowOff>
    </xdr:from>
    <xdr:to>
      <xdr:col>9</xdr:col>
      <xdr:colOff>720725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28575</xdr:rowOff>
    </xdr:from>
    <xdr:to>
      <xdr:col>9</xdr:col>
      <xdr:colOff>727075</xdr:colOff>
      <xdr:row>8</xdr:row>
      <xdr:rowOff>161925</xdr:rowOff>
    </xdr:to>
    <xdr:sp macro="" textlink="">
      <xdr:nvSpPr>
        <xdr:cNvPr id="23" name="正方形/長方形 22"/>
        <xdr:cNvSpPr/>
      </xdr:nvSpPr>
      <xdr:spPr>
        <a:xfrm>
          <a:off x="11334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5" name="円/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6" name="フローチャート :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28575</xdr:rowOff>
    </xdr:from>
    <xdr:to>
      <xdr:col>8</xdr:col>
      <xdr:colOff>758825</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5</xdr:row>
      <xdr:rowOff>28575</xdr:rowOff>
    </xdr:from>
    <xdr:to>
      <xdr:col>8</xdr:col>
      <xdr:colOff>850900</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7</xdr:row>
      <xdr:rowOff>66675</xdr:rowOff>
    </xdr:from>
    <xdr:to>
      <xdr:col>8</xdr:col>
      <xdr:colOff>850900</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34" name="テキスト ボックス 33"/>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236214</xdr:colOff>
      <xdr:row>22</xdr:row>
      <xdr:rowOff>55021</xdr:rowOff>
    </xdr:from>
    <xdr:to>
      <xdr:col>3</xdr:col>
      <xdr:colOff>1090935</xdr:colOff>
      <xdr:row>24</xdr:row>
      <xdr:rowOff>21180</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[ 54.2</a:t>
          </a:r>
          <a:r>
            <a:rPr kumimoji="1" lang="ja-JP" altLang="en-US" sz="1300" b="1">
              <a:solidFill>
                <a:srgbClr val="FF0000"/>
              </a:solidFill>
              <a:latin typeface="ＭＳ Ｐゴシック"/>
            </a:rPr>
            <a:t>％ </a:t>
          </a:r>
          <a:r>
            <a:rPr kumimoji="1" lang="en-US" altLang="ja-JP" sz="1300" b="1">
              <a:solidFill>
                <a:srgbClr val="FF0000"/>
              </a:solidFill>
              <a:latin typeface="ＭＳ Ｐゴシック"/>
            </a:rPr>
            <a:t>]</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16/28</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a:ea typeface="+mn-ea"/>
              <a:cs typeface="+mn-cs"/>
            </a:rPr>
            <a:t>　有形固定資産減価償却率については、やや上昇したものの、類似団体平均とほぼ同水準となっている。</a:t>
          </a:r>
          <a:endParaRPr kumimoji="1" lang="en-US" altLang="ja-JP" sz="11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a:ea typeface="+mn-ea"/>
              <a:cs typeface="+mn-cs"/>
            </a:rPr>
            <a:t>　本市では、平成</a:t>
          </a:r>
          <a:r>
            <a:rPr kumimoji="1" lang="en-US" altLang="ja-JP" sz="1100" b="0" i="0" u="none" strike="noStrike" kern="0" cap="none" spc="0" normalizeH="0" baseline="0" noProof="0">
              <a:ln>
                <a:noFill/>
              </a:ln>
              <a:solidFill>
                <a:prstClr val="black"/>
              </a:solidFill>
              <a:effectLst/>
              <a:uLnTx/>
              <a:uFillTx/>
              <a:latin typeface="ＭＳ Ｐゴシック"/>
              <a:ea typeface="+mn-ea"/>
              <a:cs typeface="+mn-cs"/>
            </a:rPr>
            <a:t>28</a:t>
          </a:r>
          <a:r>
            <a:rPr kumimoji="1" lang="ja-JP" altLang="en-US" sz="1100" b="0" i="0" u="none" strike="noStrike" kern="0" cap="none" spc="0" normalizeH="0" baseline="0" noProof="0">
              <a:ln>
                <a:noFill/>
              </a:ln>
              <a:solidFill>
                <a:prstClr val="black"/>
              </a:solidFill>
              <a:effectLst/>
              <a:uLnTx/>
              <a:uFillTx/>
              <a:latin typeface="ＭＳ Ｐゴシック"/>
              <a:ea typeface="+mn-ea"/>
              <a:cs typeface="+mn-cs"/>
            </a:rPr>
            <a:t>年度に策定した公共施設等総合管理計画において、今後</a:t>
          </a:r>
          <a:r>
            <a:rPr kumimoji="1" lang="en-US" altLang="ja-JP" sz="1100" b="0" i="0" u="none" strike="noStrike" kern="0" cap="none" spc="0" normalizeH="0" baseline="0" noProof="0">
              <a:ln>
                <a:noFill/>
              </a:ln>
              <a:solidFill>
                <a:prstClr val="black"/>
              </a:solidFill>
              <a:effectLst/>
              <a:uLnTx/>
              <a:uFillTx/>
              <a:latin typeface="ＭＳ Ｐゴシック"/>
              <a:ea typeface="+mn-ea"/>
              <a:cs typeface="+mn-cs"/>
            </a:rPr>
            <a:t>20</a:t>
          </a:r>
          <a:r>
            <a:rPr kumimoji="1" lang="ja-JP" altLang="en-US" sz="1100" b="0" i="0" u="none" strike="noStrike" kern="0" cap="none" spc="0" normalizeH="0" baseline="0" noProof="0">
              <a:ln>
                <a:noFill/>
              </a:ln>
              <a:solidFill>
                <a:prstClr val="black"/>
              </a:solidFill>
              <a:effectLst/>
              <a:uLnTx/>
              <a:uFillTx/>
              <a:latin typeface="ＭＳ Ｐゴシック"/>
              <a:ea typeface="+mn-ea"/>
              <a:cs typeface="+mn-cs"/>
            </a:rPr>
            <a:t>年間に建物系施設の延床面積の保有総量を</a:t>
          </a:r>
          <a:r>
            <a:rPr kumimoji="1" lang="en-US" altLang="ja-JP" sz="1100" b="0" i="0" u="none" strike="noStrike" kern="0" cap="none" spc="0" normalizeH="0" baseline="0" noProof="0">
              <a:ln>
                <a:noFill/>
              </a:ln>
              <a:solidFill>
                <a:prstClr val="black"/>
              </a:solidFill>
              <a:effectLst/>
              <a:uLnTx/>
              <a:uFillTx/>
              <a:latin typeface="ＭＳ Ｐゴシック"/>
              <a:ea typeface="+mn-ea"/>
              <a:cs typeface="+mn-cs"/>
            </a:rPr>
            <a:t>20</a:t>
          </a:r>
          <a:r>
            <a:rPr kumimoji="1" lang="ja-JP" altLang="en-US" sz="1100" b="0" i="0" u="none" strike="noStrike" kern="0" cap="none" spc="0" normalizeH="0" baseline="0" noProof="0">
              <a:ln>
                <a:noFill/>
              </a:ln>
              <a:solidFill>
                <a:prstClr val="black"/>
              </a:solidFill>
              <a:effectLst/>
              <a:uLnTx/>
              <a:uFillTx/>
              <a:latin typeface="ＭＳ Ｐゴシック"/>
              <a:ea typeface="+mn-ea"/>
              <a:cs typeface="+mn-cs"/>
            </a:rPr>
            <a:t>％削減するという目標を掲げており、老朽化した施設の集約化・複合化や除却を進め、保有総量の縮減に努める。</a:t>
          </a: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20.0</a:t>
          </a:r>
          <a:endParaRPr kumimoji="1" lang="ja-JP" altLang="en-US" sz="800">
            <a:latin typeface="ＭＳ Ｐゴシック"/>
          </a:endParaRPr>
        </a:p>
      </xdr:txBody>
    </xdr:sp>
    <xdr:clientData/>
  </xdr:oneCellAnchor>
  <xdr:twoCellAnchor>
    <xdr:from>
      <xdr:col>1</xdr:col>
      <xdr:colOff>784225</xdr:colOff>
      <xdr:row>34</xdr:row>
      <xdr:rowOff>141817</xdr:rowOff>
    </xdr:from>
    <xdr:to>
      <xdr:col>4</xdr:col>
      <xdr:colOff>539750</xdr:colOff>
      <xdr:row>34</xdr:row>
      <xdr:rowOff>141817</xdr:rowOff>
    </xdr:to>
    <xdr:cxnSp macro="">
      <xdr:nvCxnSpPr>
        <xdr:cNvPr id="51" name="直線コネクタ 50"/>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34</xdr:row>
      <xdr:rowOff>48016</xdr:rowOff>
    </xdr:from>
    <xdr:ext cx="359393" cy="225703"/>
    <xdr:sp macro="" textlink="">
      <xdr:nvSpPr>
        <xdr:cNvPr id="52" name="テキスト ボックス 51"/>
        <xdr:cNvSpPr txBox="1"/>
      </xdr:nvSpPr>
      <xdr:spPr>
        <a:xfrm>
          <a:off x="847107" y="6658366"/>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30.0</a:t>
          </a:r>
          <a:endParaRPr kumimoji="1" lang="ja-JP" altLang="en-US" sz="800">
            <a:latin typeface="ＭＳ Ｐゴシック"/>
          </a:endParaRPr>
        </a:p>
      </xdr:txBody>
    </xdr:sp>
    <xdr:clientData/>
  </xdr:oneCellAnchor>
  <xdr:twoCellAnchor>
    <xdr:from>
      <xdr:col>1</xdr:col>
      <xdr:colOff>784225</xdr:colOff>
      <xdr:row>32</xdr:row>
      <xdr:rowOff>124883</xdr:rowOff>
    </xdr:from>
    <xdr:to>
      <xdr:col>4</xdr:col>
      <xdr:colOff>539750</xdr:colOff>
      <xdr:row>32</xdr:row>
      <xdr:rowOff>124883</xdr:rowOff>
    </xdr:to>
    <xdr:cxnSp macro="">
      <xdr:nvCxnSpPr>
        <xdr:cNvPr id="53" name="直線コネクタ 52"/>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32</xdr:row>
      <xdr:rowOff>31082</xdr:rowOff>
    </xdr:from>
    <xdr:ext cx="359393" cy="225703"/>
    <xdr:sp macro="" textlink="">
      <xdr:nvSpPr>
        <xdr:cNvPr id="54" name="テキスト ボックス 53"/>
        <xdr:cNvSpPr txBox="1"/>
      </xdr:nvSpPr>
      <xdr:spPr>
        <a:xfrm>
          <a:off x="847107" y="6298532"/>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30</xdr:row>
      <xdr:rowOff>107950</xdr:rowOff>
    </xdr:from>
    <xdr:to>
      <xdr:col>4</xdr:col>
      <xdr:colOff>539750</xdr:colOff>
      <xdr:row>30</xdr:row>
      <xdr:rowOff>107950</xdr:rowOff>
    </xdr:to>
    <xdr:cxnSp macro="">
      <xdr:nvCxnSpPr>
        <xdr:cNvPr id="55" name="直線コネクタ 54"/>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30</xdr:row>
      <xdr:rowOff>14149</xdr:rowOff>
    </xdr:from>
    <xdr:ext cx="359393" cy="225703"/>
    <xdr:sp macro="" textlink="">
      <xdr:nvSpPr>
        <xdr:cNvPr id="56" name="テキスト ボックス 55"/>
        <xdr:cNvSpPr txBox="1"/>
      </xdr:nvSpPr>
      <xdr:spPr>
        <a:xfrm>
          <a:off x="847107" y="59386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28</xdr:row>
      <xdr:rowOff>91017</xdr:rowOff>
    </xdr:from>
    <xdr:to>
      <xdr:col>4</xdr:col>
      <xdr:colOff>539750</xdr:colOff>
      <xdr:row>28</xdr:row>
      <xdr:rowOff>91017</xdr:rowOff>
    </xdr:to>
    <xdr:cxnSp macro="">
      <xdr:nvCxnSpPr>
        <xdr:cNvPr id="57" name="直線コネクタ 56"/>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27</xdr:row>
      <xdr:rowOff>168666</xdr:rowOff>
    </xdr:from>
    <xdr:ext cx="359393" cy="225703"/>
    <xdr:sp macro="" textlink="">
      <xdr:nvSpPr>
        <xdr:cNvPr id="58" name="テキスト ボックス 57"/>
        <xdr:cNvSpPr txBox="1"/>
      </xdr:nvSpPr>
      <xdr:spPr>
        <a:xfrm>
          <a:off x="847107" y="5578866"/>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26</xdr:row>
      <xdr:rowOff>74083</xdr:rowOff>
    </xdr:from>
    <xdr:to>
      <xdr:col>4</xdr:col>
      <xdr:colOff>539750</xdr:colOff>
      <xdr:row>26</xdr:row>
      <xdr:rowOff>74083</xdr:rowOff>
    </xdr:to>
    <xdr:cxnSp macro="">
      <xdr:nvCxnSpPr>
        <xdr:cNvPr id="59" name="直線コネクタ 58"/>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25</xdr:row>
      <xdr:rowOff>151732</xdr:rowOff>
    </xdr:from>
    <xdr:ext cx="359393" cy="225703"/>
    <xdr:sp macro="" textlink="">
      <xdr:nvSpPr>
        <xdr:cNvPr id="60" name="テキスト ボックス 59"/>
        <xdr:cNvSpPr txBox="1"/>
      </xdr:nvSpPr>
      <xdr:spPr>
        <a:xfrm>
          <a:off x="847107" y="5219032"/>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61" name="直線コネクタ 60"/>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2" name="テキスト ボックス 61"/>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80.0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3"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26</xdr:row>
      <xdr:rowOff>156845</xdr:rowOff>
    </xdr:from>
    <xdr:to>
      <xdr:col>3</xdr:col>
      <xdr:colOff>1170940</xdr:colOff>
      <xdr:row>34</xdr:row>
      <xdr:rowOff>26670</xdr:rowOff>
    </xdr:to>
    <xdr:cxnSp macro="">
      <xdr:nvCxnSpPr>
        <xdr:cNvPr id="64" name="直線コネクタ 63"/>
        <xdr:cNvCxnSpPr/>
      </xdr:nvCxnSpPr>
      <xdr:spPr>
        <a:xfrm flipV="1">
          <a:off x="4760595" y="539559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34</xdr:row>
      <xdr:rowOff>30497</xdr:rowOff>
    </xdr:from>
    <xdr:ext cx="405111" cy="259045"/>
    <xdr:sp macro="" textlink="">
      <xdr:nvSpPr>
        <xdr:cNvPr id="65" name="有形固定資産減価償却率最小値テキスト"/>
        <xdr:cNvSpPr txBox="1"/>
      </xdr:nvSpPr>
      <xdr:spPr>
        <a:xfrm>
          <a:off x="4813300"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33.2</a:t>
          </a:r>
          <a:endParaRPr kumimoji="1" lang="ja-JP" altLang="en-US" sz="1000" b="1">
            <a:latin typeface="ＭＳ Ｐゴシック"/>
          </a:endParaRPr>
        </a:p>
      </xdr:txBody>
    </xdr:sp>
    <xdr:clientData/>
  </xdr:oneCellAnchor>
  <xdr:twoCellAnchor>
    <xdr:from>
      <xdr:col>3</xdr:col>
      <xdr:colOff>1082675</xdr:colOff>
      <xdr:row>34</xdr:row>
      <xdr:rowOff>26670</xdr:rowOff>
    </xdr:from>
    <xdr:to>
      <xdr:col>3</xdr:col>
      <xdr:colOff>1260475</xdr:colOff>
      <xdr:row>34</xdr:row>
      <xdr:rowOff>26670</xdr:rowOff>
    </xdr:to>
    <xdr:cxnSp macro="">
      <xdr:nvCxnSpPr>
        <xdr:cNvPr id="66" name="直線コネクタ 65"/>
        <xdr:cNvCxnSpPr/>
      </xdr:nvCxnSpPr>
      <xdr:spPr>
        <a:xfrm>
          <a:off x="4673600" y="6637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25</xdr:row>
      <xdr:rowOff>103522</xdr:rowOff>
    </xdr:from>
    <xdr:ext cx="405111" cy="259045"/>
    <xdr:sp macro="" textlink="">
      <xdr:nvSpPr>
        <xdr:cNvPr id="67" name="有形固定資産減価償却率最大値テキスト"/>
        <xdr:cNvSpPr txBox="1"/>
      </xdr:nvSpPr>
      <xdr:spPr>
        <a:xfrm>
          <a:off x="4813300" y="517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67.7</a:t>
          </a:r>
          <a:endParaRPr kumimoji="1" lang="ja-JP" altLang="en-US" sz="1000" b="1">
            <a:latin typeface="ＭＳ Ｐゴシック"/>
          </a:endParaRPr>
        </a:p>
      </xdr:txBody>
    </xdr:sp>
    <xdr:clientData/>
  </xdr:oneCellAnchor>
  <xdr:twoCellAnchor>
    <xdr:from>
      <xdr:col>3</xdr:col>
      <xdr:colOff>1082675</xdr:colOff>
      <xdr:row>26</xdr:row>
      <xdr:rowOff>156845</xdr:rowOff>
    </xdr:from>
    <xdr:to>
      <xdr:col>3</xdr:col>
      <xdr:colOff>1260475</xdr:colOff>
      <xdr:row>26</xdr:row>
      <xdr:rowOff>156845</xdr:rowOff>
    </xdr:to>
    <xdr:cxnSp macro="">
      <xdr:nvCxnSpPr>
        <xdr:cNvPr id="68" name="直線コネクタ 67"/>
        <xdr:cNvCxnSpPr/>
      </xdr:nvCxnSpPr>
      <xdr:spPr>
        <a:xfrm>
          <a:off x="4673600" y="5395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28</xdr:row>
      <xdr:rowOff>89552</xdr:rowOff>
    </xdr:from>
    <xdr:ext cx="405111" cy="259045"/>
    <xdr:sp macro="" textlink="">
      <xdr:nvSpPr>
        <xdr:cNvPr id="69" name="有形固定資産減価償却率平均値テキスト"/>
        <xdr:cNvSpPr txBox="1"/>
      </xdr:nvSpPr>
      <xdr:spPr>
        <a:xfrm>
          <a:off x="4813300" y="5671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54.5</a:t>
          </a:r>
          <a:endParaRPr kumimoji="1" lang="ja-JP" altLang="en-US" sz="1000" b="1">
            <a:solidFill>
              <a:srgbClr val="000080"/>
            </a:solidFill>
            <a:latin typeface="ＭＳ Ｐゴシック"/>
          </a:endParaRPr>
        </a:p>
      </xdr:txBody>
    </xdr:sp>
    <xdr:clientData/>
  </xdr:oneCellAnchor>
  <xdr:twoCellAnchor>
    <xdr:from>
      <xdr:col>3</xdr:col>
      <xdr:colOff>1120775</xdr:colOff>
      <xdr:row>29</xdr:row>
      <xdr:rowOff>66675</xdr:rowOff>
    </xdr:from>
    <xdr:to>
      <xdr:col>3</xdr:col>
      <xdr:colOff>1222375</xdr:colOff>
      <xdr:row>29</xdr:row>
      <xdr:rowOff>168275</xdr:rowOff>
    </xdr:to>
    <xdr:sp macro="" textlink="">
      <xdr:nvSpPr>
        <xdr:cNvPr id="70" name="フローチャート : 判断 69"/>
        <xdr:cNvSpPr/>
      </xdr:nvSpPr>
      <xdr:spPr>
        <a:xfrm>
          <a:off x="4711700" y="581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409575</xdr:colOff>
      <xdr:row>29</xdr:row>
      <xdr:rowOff>41487</xdr:rowOff>
    </xdr:from>
    <xdr:to>
      <xdr:col>3</xdr:col>
      <xdr:colOff>511175</xdr:colOff>
      <xdr:row>29</xdr:row>
      <xdr:rowOff>143087</xdr:rowOff>
    </xdr:to>
    <xdr:sp macro="" textlink="">
      <xdr:nvSpPr>
        <xdr:cNvPr id="71" name="フローチャート : 判断 70"/>
        <xdr:cNvSpPr/>
      </xdr:nvSpPr>
      <xdr:spPr>
        <a:xfrm>
          <a:off x="4000500" y="57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2" name="テキスト ボックス 71"/>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3" name="テキスト ボックス 72"/>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4" name="テキスト ボックス 73"/>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5" name="テキスト ボックス 74"/>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6" name="テキスト ボックス 75"/>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1120775</xdr:colOff>
      <xdr:row>29</xdr:row>
      <xdr:rowOff>77470</xdr:rowOff>
    </xdr:from>
    <xdr:to>
      <xdr:col>3</xdr:col>
      <xdr:colOff>1222375</xdr:colOff>
      <xdr:row>30</xdr:row>
      <xdr:rowOff>7620</xdr:rowOff>
    </xdr:to>
    <xdr:sp macro="" textlink="">
      <xdr:nvSpPr>
        <xdr:cNvPr id="77" name="円/楕円 76"/>
        <xdr:cNvSpPr/>
      </xdr:nvSpPr>
      <xdr:spPr>
        <a:xfrm>
          <a:off x="4711700" y="583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1222375</xdr:colOff>
      <xdr:row>29</xdr:row>
      <xdr:rowOff>55897</xdr:rowOff>
    </xdr:from>
    <xdr:ext cx="405111" cy="259045"/>
    <xdr:sp macro="" textlink="">
      <xdr:nvSpPr>
        <xdr:cNvPr id="78" name="有形固定資産減価償却率該当値テキスト"/>
        <xdr:cNvSpPr txBox="1"/>
      </xdr:nvSpPr>
      <xdr:spPr>
        <a:xfrm>
          <a:off x="4813300"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54.2</a:t>
          </a:r>
          <a:endParaRPr kumimoji="1" lang="ja-JP" altLang="en-US" sz="1000" b="1">
            <a:solidFill>
              <a:srgbClr val="FF0000"/>
            </a:solidFill>
            <a:latin typeface="ＭＳ Ｐゴシック"/>
          </a:endParaRPr>
        </a:p>
      </xdr:txBody>
    </xdr:sp>
    <xdr:clientData/>
  </xdr:oneCellAnchor>
  <xdr:twoCellAnchor>
    <xdr:from>
      <xdr:col>3</xdr:col>
      <xdr:colOff>409575</xdr:colOff>
      <xdr:row>29</xdr:row>
      <xdr:rowOff>120650</xdr:rowOff>
    </xdr:from>
    <xdr:to>
      <xdr:col>3</xdr:col>
      <xdr:colOff>511175</xdr:colOff>
      <xdr:row>30</xdr:row>
      <xdr:rowOff>50800</xdr:rowOff>
    </xdr:to>
    <xdr:sp macro="" textlink="">
      <xdr:nvSpPr>
        <xdr:cNvPr id="79" name="円/楕円 78"/>
        <xdr:cNvSpPr/>
      </xdr:nvSpPr>
      <xdr:spPr>
        <a:xfrm>
          <a:off x="40005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460375</xdr:colOff>
      <xdr:row>29</xdr:row>
      <xdr:rowOff>128270</xdr:rowOff>
    </xdr:from>
    <xdr:to>
      <xdr:col>3</xdr:col>
      <xdr:colOff>1171575</xdr:colOff>
      <xdr:row>30</xdr:row>
      <xdr:rowOff>0</xdr:rowOff>
    </xdr:to>
    <xdr:cxnSp macro="">
      <xdr:nvCxnSpPr>
        <xdr:cNvPr id="80" name="直線コネクタ 79"/>
        <xdr:cNvCxnSpPr/>
      </xdr:nvCxnSpPr>
      <xdr:spPr>
        <a:xfrm flipV="1">
          <a:off x="4051300" y="5881370"/>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245118</xdr:colOff>
      <xdr:row>27</xdr:row>
      <xdr:rowOff>159614</xdr:rowOff>
    </xdr:from>
    <xdr:ext cx="405111" cy="259045"/>
    <xdr:sp macro="" textlink="">
      <xdr:nvSpPr>
        <xdr:cNvPr id="81" name="n_1aveValue有形固定資産減価償却率"/>
        <xdr:cNvSpPr txBox="1"/>
      </xdr:nvSpPr>
      <xdr:spPr>
        <a:xfrm>
          <a:off x="3836043" y="55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55.2</a:t>
          </a:r>
          <a:endParaRPr kumimoji="1" lang="ja-JP" altLang="en-US" sz="1000" b="1">
            <a:solidFill>
              <a:srgbClr val="000080"/>
            </a:solidFill>
            <a:latin typeface="ＭＳ Ｐゴシック"/>
          </a:endParaRPr>
        </a:p>
      </xdr:txBody>
    </xdr:sp>
    <xdr:clientData/>
  </xdr:oneCellAnchor>
  <xdr:oneCellAnchor>
    <xdr:from>
      <xdr:col>3</xdr:col>
      <xdr:colOff>245118</xdr:colOff>
      <xdr:row>30</xdr:row>
      <xdr:rowOff>41927</xdr:rowOff>
    </xdr:from>
    <xdr:ext cx="405111" cy="259045"/>
    <xdr:sp macro="" textlink="">
      <xdr:nvSpPr>
        <xdr:cNvPr id="82" name="n_1mainValue有形固定資産減価償却率"/>
        <xdr:cNvSpPr txBox="1"/>
      </xdr:nvSpPr>
      <xdr:spPr>
        <a:xfrm>
          <a:off x="3836043"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53.0</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83" name="正方形/長方形 82"/>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84" name="正方形/長方形 83"/>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5" name="正方形/長方形 84"/>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6" name="正方形/長方形 85"/>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87" name="正方形/長方形 86"/>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8" name="正方形/長方形 87"/>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89" name="テキスト ボックス 88"/>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90" name="正方形/長方形 89"/>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91" name="正方形/長方形 9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92" name="正方形/長方形 9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93" name="テキスト ボックス 9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94" name="テキスト ボックス 9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5" name="テキスト ボックス 9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6" name="テキスト ボックス 9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山形県米沢市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82,843
82,268
548.51
40,295,230
38,776,178
1,415,611
19,891,014
34,857,173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63.0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19/28</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56.4</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43</xdr:row>
      <xdr:rowOff>105427</xdr:rowOff>
    </xdr:from>
    <xdr:ext cx="338939" cy="259045"/>
    <xdr:sp macro="" textlink="">
      <xdr:nvSpPr>
        <xdr:cNvPr id="43" name="テキスト ボックス 42"/>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42</xdr:row>
      <xdr:rowOff>38100</xdr:rowOff>
    </xdr:from>
    <xdr:to>
      <xdr:col>7</xdr:col>
      <xdr:colOff>638175</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67327</xdr:rowOff>
    </xdr:from>
    <xdr:ext cx="403059" cy="259045"/>
    <xdr:sp macro="" textlink="">
      <xdr:nvSpPr>
        <xdr:cNvPr id="45" name="テキスト ボックス 44"/>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40</xdr:row>
      <xdr:rowOff>0</xdr:rowOff>
    </xdr:from>
    <xdr:to>
      <xdr:col>7</xdr:col>
      <xdr:colOff>638175</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35</xdr:row>
      <xdr:rowOff>95250</xdr:rowOff>
    </xdr:from>
    <xdr:to>
      <xdr:col>7</xdr:col>
      <xdr:colOff>638175</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33</xdr:row>
      <xdr:rowOff>57150</xdr:rowOff>
    </xdr:from>
    <xdr:to>
      <xdr:col>7</xdr:col>
      <xdr:colOff>638175</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86377</xdr:rowOff>
    </xdr:from>
    <xdr:ext cx="467179" cy="259045"/>
    <xdr:sp macro="" textlink="">
      <xdr:nvSpPr>
        <xdr:cNvPr id="53" name="テキスト ボックス 52"/>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169545</xdr:rowOff>
    </xdr:from>
    <xdr:to>
      <xdr:col>6</xdr:col>
      <xdr:colOff>510540</xdr:colOff>
      <xdr:row>40</xdr:row>
      <xdr:rowOff>133350</xdr:rowOff>
    </xdr:to>
    <xdr:cxnSp macro="">
      <xdr:nvCxnSpPr>
        <xdr:cNvPr id="57" name="直線コネクタ 56"/>
        <xdr:cNvCxnSpPr/>
      </xdr:nvCxnSpPr>
      <xdr:spPr>
        <a:xfrm flipV="1">
          <a:off x="4634865" y="5827395"/>
          <a:ext cx="0" cy="1163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40</xdr:row>
      <xdr:rowOff>137177</xdr:rowOff>
    </xdr:from>
    <xdr:ext cx="405111" cy="259045"/>
    <xdr:sp macro="" textlink="">
      <xdr:nvSpPr>
        <xdr:cNvPr id="58" name="【道路】&#10;有形固定資産減価償却率最小値テキスト"/>
        <xdr:cNvSpPr txBox="1"/>
      </xdr:nvSpPr>
      <xdr:spPr>
        <a:xfrm>
          <a:off x="4724400" y="699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33.0</a:t>
          </a:r>
          <a:endParaRPr kumimoji="1" lang="ja-JP" altLang="en-US" sz="1000" b="1">
            <a:latin typeface="ＭＳ Ｐゴシック"/>
          </a:endParaRPr>
        </a:p>
      </xdr:txBody>
    </xdr:sp>
    <xdr:clientData/>
  </xdr:oneCellAnchor>
  <xdr:twoCellAnchor>
    <xdr:from>
      <xdr:col>6</xdr:col>
      <xdr:colOff>422275</xdr:colOff>
      <xdr:row>40</xdr:row>
      <xdr:rowOff>133350</xdr:rowOff>
    </xdr:from>
    <xdr:to>
      <xdr:col>6</xdr:col>
      <xdr:colOff>600075</xdr:colOff>
      <xdr:row>40</xdr:row>
      <xdr:rowOff>133350</xdr:rowOff>
    </xdr:to>
    <xdr:cxnSp macro="">
      <xdr:nvCxnSpPr>
        <xdr:cNvPr id="59" name="直線コネクタ 58"/>
        <xdr:cNvCxnSpPr/>
      </xdr:nvCxnSpPr>
      <xdr:spPr>
        <a:xfrm>
          <a:off x="4546600" y="699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116222</xdr:rowOff>
    </xdr:from>
    <xdr:ext cx="405111" cy="259045"/>
    <xdr:sp macro="" textlink="">
      <xdr:nvSpPr>
        <xdr:cNvPr id="60" name="【道路】&#10;有形固定資産減価償却率最大値テキスト"/>
        <xdr:cNvSpPr txBox="1"/>
      </xdr:nvSpPr>
      <xdr:spPr>
        <a:xfrm>
          <a:off x="47244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94.1</a:t>
          </a:r>
          <a:endParaRPr kumimoji="1" lang="ja-JP" altLang="en-US" sz="1000" b="1">
            <a:latin typeface="ＭＳ Ｐゴシック"/>
          </a:endParaRPr>
        </a:p>
      </xdr:txBody>
    </xdr:sp>
    <xdr:clientData/>
  </xdr:oneCellAnchor>
  <xdr:twoCellAnchor>
    <xdr:from>
      <xdr:col>6</xdr:col>
      <xdr:colOff>422275</xdr:colOff>
      <xdr:row>33</xdr:row>
      <xdr:rowOff>169545</xdr:rowOff>
    </xdr:from>
    <xdr:to>
      <xdr:col>6</xdr:col>
      <xdr:colOff>600075</xdr:colOff>
      <xdr:row>33</xdr:row>
      <xdr:rowOff>169545</xdr:rowOff>
    </xdr:to>
    <xdr:cxnSp macro="">
      <xdr:nvCxnSpPr>
        <xdr:cNvPr id="61" name="直線コネクタ 60"/>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37</xdr:row>
      <xdr:rowOff>80662</xdr:rowOff>
    </xdr:from>
    <xdr:ext cx="405111" cy="259045"/>
    <xdr:sp macro="" textlink="">
      <xdr:nvSpPr>
        <xdr:cNvPr id="62" name="【道路】&#10;有形固定資産減価償却率平均値テキスト"/>
        <xdr:cNvSpPr txBox="1"/>
      </xdr:nvSpPr>
      <xdr:spPr>
        <a:xfrm>
          <a:off x="4724400" y="6424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52.3</a:t>
          </a:r>
          <a:endParaRPr kumimoji="1" lang="ja-JP" altLang="en-US" sz="1000" b="1">
            <a:solidFill>
              <a:srgbClr val="000080"/>
            </a:solidFill>
            <a:latin typeface="ＭＳ Ｐゴシック"/>
          </a:endParaRPr>
        </a:p>
      </xdr:txBody>
    </xdr:sp>
    <xdr:clientData/>
  </xdr:oneCellAnchor>
  <xdr:twoCellAnchor>
    <xdr:from>
      <xdr:col>6</xdr:col>
      <xdr:colOff>460375</xdr:colOff>
      <xdr:row>38</xdr:row>
      <xdr:rowOff>57785</xdr:rowOff>
    </xdr:from>
    <xdr:to>
      <xdr:col>6</xdr:col>
      <xdr:colOff>561975</xdr:colOff>
      <xdr:row>38</xdr:row>
      <xdr:rowOff>159385</xdr:rowOff>
    </xdr:to>
    <xdr:sp macro="" textlink="">
      <xdr:nvSpPr>
        <xdr:cNvPr id="63" name="フローチャート : 判断 62"/>
        <xdr:cNvSpPr/>
      </xdr:nvSpPr>
      <xdr:spPr>
        <a:xfrm>
          <a:off x="45847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38</xdr:row>
      <xdr:rowOff>29210</xdr:rowOff>
    </xdr:from>
    <xdr:to>
      <xdr:col>5</xdr:col>
      <xdr:colOff>409575</xdr:colOff>
      <xdr:row>38</xdr:row>
      <xdr:rowOff>130810</xdr:rowOff>
    </xdr:to>
    <xdr:sp macro="" textlink="">
      <xdr:nvSpPr>
        <xdr:cNvPr id="64" name="フローチャート : 判断 63"/>
        <xdr:cNvSpPr/>
      </xdr:nvSpPr>
      <xdr:spPr>
        <a:xfrm>
          <a:off x="3746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38</xdr:row>
      <xdr:rowOff>82550</xdr:rowOff>
    </xdr:from>
    <xdr:to>
      <xdr:col>6</xdr:col>
      <xdr:colOff>561975</xdr:colOff>
      <xdr:row>39</xdr:row>
      <xdr:rowOff>12700</xdr:rowOff>
    </xdr:to>
    <xdr:sp macro="" textlink="">
      <xdr:nvSpPr>
        <xdr:cNvPr id="70" name="円/楕円 69"/>
        <xdr:cNvSpPr/>
      </xdr:nvSpPr>
      <xdr:spPr>
        <a:xfrm>
          <a:off x="45847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38</xdr:row>
      <xdr:rowOff>60977</xdr:rowOff>
    </xdr:from>
    <xdr:ext cx="405111" cy="259045"/>
    <xdr:sp macro="" textlink="">
      <xdr:nvSpPr>
        <xdr:cNvPr id="71" name="【道路】&#10;有形固定資産減価償却率該当値テキスト"/>
        <xdr:cNvSpPr txBox="1"/>
      </xdr:nvSpPr>
      <xdr:spPr>
        <a:xfrm>
          <a:off x="4724400"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51.0</a:t>
          </a:r>
          <a:endParaRPr kumimoji="1" lang="ja-JP" altLang="en-US" sz="1000" b="1">
            <a:solidFill>
              <a:srgbClr val="FF0000"/>
            </a:solidFill>
            <a:latin typeface="ＭＳ Ｐゴシック"/>
          </a:endParaRPr>
        </a:p>
      </xdr:txBody>
    </xdr:sp>
    <xdr:clientData/>
  </xdr:oneCellAnchor>
  <xdr:twoCellAnchor>
    <xdr:from>
      <xdr:col>5</xdr:col>
      <xdr:colOff>307975</xdr:colOff>
      <xdr:row>38</xdr:row>
      <xdr:rowOff>126365</xdr:rowOff>
    </xdr:from>
    <xdr:to>
      <xdr:col>5</xdr:col>
      <xdr:colOff>409575</xdr:colOff>
      <xdr:row>39</xdr:row>
      <xdr:rowOff>56515</xdr:rowOff>
    </xdr:to>
    <xdr:sp macro="" textlink="">
      <xdr:nvSpPr>
        <xdr:cNvPr id="72" name="円/楕円 71"/>
        <xdr:cNvSpPr/>
      </xdr:nvSpPr>
      <xdr:spPr>
        <a:xfrm>
          <a:off x="3746500" y="66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38</xdr:row>
      <xdr:rowOff>133350</xdr:rowOff>
    </xdr:from>
    <xdr:to>
      <xdr:col>6</xdr:col>
      <xdr:colOff>511175</xdr:colOff>
      <xdr:row>39</xdr:row>
      <xdr:rowOff>5715</xdr:rowOff>
    </xdr:to>
    <xdr:cxnSp macro="">
      <xdr:nvCxnSpPr>
        <xdr:cNvPr id="73" name="直線コネクタ 72"/>
        <xdr:cNvCxnSpPr/>
      </xdr:nvCxnSpPr>
      <xdr:spPr>
        <a:xfrm flipV="1">
          <a:off x="3797300" y="664845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36</xdr:row>
      <xdr:rowOff>147337</xdr:rowOff>
    </xdr:from>
    <xdr:ext cx="405111" cy="259045"/>
    <xdr:sp macro="" textlink="">
      <xdr:nvSpPr>
        <xdr:cNvPr id="74" name="n_1aveValue【道路】&#10;有形固定資産減価償却率"/>
        <xdr:cNvSpPr txBox="1"/>
      </xdr:nvSpPr>
      <xdr:spPr>
        <a:xfrm>
          <a:off x="3582043"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53.8</a:t>
          </a:r>
          <a:endParaRPr kumimoji="1" lang="ja-JP" altLang="en-US" sz="1000" b="1">
            <a:solidFill>
              <a:srgbClr val="000080"/>
            </a:solidFill>
            <a:latin typeface="ＭＳ Ｐゴシック"/>
          </a:endParaRPr>
        </a:p>
      </xdr:txBody>
    </xdr:sp>
    <xdr:clientData/>
  </xdr:oneCellAnchor>
  <xdr:oneCellAnchor>
    <xdr:from>
      <xdr:col>5</xdr:col>
      <xdr:colOff>143518</xdr:colOff>
      <xdr:row>39</xdr:row>
      <xdr:rowOff>47642</xdr:rowOff>
    </xdr:from>
    <xdr:ext cx="405111" cy="259045"/>
    <xdr:sp macro="" textlink="">
      <xdr:nvSpPr>
        <xdr:cNvPr id="75" name="n_1mainValue【道路】&#10;有形固定資産減価償却率"/>
        <xdr:cNvSpPr txBox="1"/>
      </xdr:nvSpPr>
      <xdr:spPr>
        <a:xfrm>
          <a:off x="3582043" y="673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48.7</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6" name="正方形/長方形 75"/>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7" name="正方形/長方形 76"/>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8" name="正方形/長方形 77"/>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19/28</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9" name="正方形/長方形 78"/>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80" name="正方形/長方形 79"/>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81" name="正方形/長方形 80"/>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82" name="正方形/長方形 81"/>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12.698</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3" name="正方形/長方形 82"/>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84" name="テキスト ボックス 83"/>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5" name="直線コネクタ 84"/>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42</xdr:row>
      <xdr:rowOff>38100</xdr:rowOff>
    </xdr:from>
    <xdr:to>
      <xdr:col>16</xdr:col>
      <xdr:colOff>307975</xdr:colOff>
      <xdr:row>42</xdr:row>
      <xdr:rowOff>38100</xdr:rowOff>
    </xdr:to>
    <xdr:cxnSp macro="">
      <xdr:nvCxnSpPr>
        <xdr:cNvPr id="86" name="直線コネクタ 85"/>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67327</xdr:rowOff>
    </xdr:from>
    <xdr:ext cx="467179" cy="259045"/>
    <xdr:sp macro="" textlink="">
      <xdr:nvSpPr>
        <xdr:cNvPr id="87" name="テキスト ボックス 86"/>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88" name="直線コネクタ 87"/>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39</xdr:row>
      <xdr:rowOff>29227</xdr:rowOff>
    </xdr:from>
    <xdr:ext cx="531299" cy="259045"/>
    <xdr:sp macro="" textlink="">
      <xdr:nvSpPr>
        <xdr:cNvPr id="89" name="テキスト ボックス 88"/>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90" name="直線コネクタ 89"/>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162577</xdr:rowOff>
    </xdr:from>
    <xdr:ext cx="531299" cy="259045"/>
    <xdr:sp macro="" textlink="">
      <xdr:nvSpPr>
        <xdr:cNvPr id="91" name="テキスト ボックス 90"/>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92" name="直線コネクタ 91"/>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124477</xdr:rowOff>
    </xdr:from>
    <xdr:ext cx="531299" cy="259045"/>
    <xdr:sp macro="" textlink="">
      <xdr:nvSpPr>
        <xdr:cNvPr id="93" name="テキスト ボックス 92"/>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94" name="直線コネクタ 93"/>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86377</xdr:rowOff>
    </xdr:from>
    <xdr:ext cx="531299" cy="259045"/>
    <xdr:sp macro="" textlink="">
      <xdr:nvSpPr>
        <xdr:cNvPr id="95" name="テキスト ボックス 94"/>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6" name="直線コネクタ 95"/>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30</xdr:row>
      <xdr:rowOff>48277</xdr:rowOff>
    </xdr:from>
    <xdr:ext cx="531299" cy="259045"/>
    <xdr:sp macro="" textlink="">
      <xdr:nvSpPr>
        <xdr:cNvPr id="97" name="テキスト ボックス 96"/>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8"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34</xdr:row>
      <xdr:rowOff>43243</xdr:rowOff>
    </xdr:from>
    <xdr:to>
      <xdr:col>15</xdr:col>
      <xdr:colOff>180340</xdr:colOff>
      <xdr:row>41</xdr:row>
      <xdr:rowOff>103518</xdr:rowOff>
    </xdr:to>
    <xdr:cxnSp macro="">
      <xdr:nvCxnSpPr>
        <xdr:cNvPr id="99" name="直線コネクタ 98"/>
        <xdr:cNvCxnSpPr/>
      </xdr:nvCxnSpPr>
      <xdr:spPr>
        <a:xfrm flipV="1">
          <a:off x="10476865" y="5872543"/>
          <a:ext cx="0" cy="1260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107345</xdr:rowOff>
    </xdr:from>
    <xdr:ext cx="469744" cy="259045"/>
    <xdr:sp macro="" textlink="">
      <xdr:nvSpPr>
        <xdr:cNvPr id="100" name="【道路】&#10;一人当たり延長最小値テキスト"/>
        <xdr:cNvSpPr txBox="1"/>
      </xdr:nvSpPr>
      <xdr:spPr>
        <a:xfrm>
          <a:off x="10566400" y="713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2.783</a:t>
          </a:r>
          <a:endParaRPr kumimoji="1" lang="ja-JP" altLang="en-US" sz="1000" b="1">
            <a:latin typeface="ＭＳ Ｐゴシック"/>
          </a:endParaRPr>
        </a:p>
      </xdr:txBody>
    </xdr:sp>
    <xdr:clientData/>
  </xdr:oneCellAnchor>
  <xdr:twoCellAnchor>
    <xdr:from>
      <xdr:col>15</xdr:col>
      <xdr:colOff>92075</xdr:colOff>
      <xdr:row>41</xdr:row>
      <xdr:rowOff>103518</xdr:rowOff>
    </xdr:from>
    <xdr:to>
      <xdr:col>15</xdr:col>
      <xdr:colOff>269875</xdr:colOff>
      <xdr:row>41</xdr:row>
      <xdr:rowOff>103518</xdr:rowOff>
    </xdr:to>
    <xdr:cxnSp macro="">
      <xdr:nvCxnSpPr>
        <xdr:cNvPr id="101" name="直線コネクタ 100"/>
        <xdr:cNvCxnSpPr/>
      </xdr:nvCxnSpPr>
      <xdr:spPr>
        <a:xfrm>
          <a:off x="10388600" y="7132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161370</xdr:rowOff>
    </xdr:from>
    <xdr:ext cx="534377" cy="259045"/>
    <xdr:sp macro="" textlink="">
      <xdr:nvSpPr>
        <xdr:cNvPr id="102" name="【道路】&#10;一人当たり延長最大値テキスト"/>
        <xdr:cNvSpPr txBox="1"/>
      </xdr:nvSpPr>
      <xdr:spPr>
        <a:xfrm>
          <a:off x="10566400" y="5647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35.865</a:t>
          </a:r>
          <a:endParaRPr kumimoji="1" lang="ja-JP" altLang="en-US" sz="1000" b="1">
            <a:latin typeface="ＭＳ Ｐゴシック"/>
          </a:endParaRPr>
        </a:p>
      </xdr:txBody>
    </xdr:sp>
    <xdr:clientData/>
  </xdr:oneCellAnchor>
  <xdr:twoCellAnchor>
    <xdr:from>
      <xdr:col>15</xdr:col>
      <xdr:colOff>92075</xdr:colOff>
      <xdr:row>34</xdr:row>
      <xdr:rowOff>43243</xdr:rowOff>
    </xdr:from>
    <xdr:to>
      <xdr:col>15</xdr:col>
      <xdr:colOff>269875</xdr:colOff>
      <xdr:row>34</xdr:row>
      <xdr:rowOff>43243</xdr:rowOff>
    </xdr:to>
    <xdr:cxnSp macro="">
      <xdr:nvCxnSpPr>
        <xdr:cNvPr id="103" name="直線コネクタ 102"/>
        <xdr:cNvCxnSpPr/>
      </xdr:nvCxnSpPr>
      <xdr:spPr>
        <a:xfrm>
          <a:off x="10388600" y="5872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40009</xdr:rowOff>
    </xdr:from>
    <xdr:ext cx="534377" cy="259045"/>
    <xdr:sp macro="" textlink="">
      <xdr:nvSpPr>
        <xdr:cNvPr id="104" name="【道路】&#10;一人当たり延長平均値テキスト"/>
        <xdr:cNvSpPr txBox="1"/>
      </xdr:nvSpPr>
      <xdr:spPr>
        <a:xfrm>
          <a:off x="10566400" y="6555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12.717</a:t>
          </a:r>
          <a:endParaRPr kumimoji="1" lang="ja-JP" altLang="en-US" sz="1000" b="1">
            <a:solidFill>
              <a:srgbClr val="000080"/>
            </a:solidFill>
            <a:latin typeface="ＭＳ Ｐゴシック"/>
          </a:endParaRPr>
        </a:p>
      </xdr:txBody>
    </xdr:sp>
    <xdr:clientData/>
  </xdr:oneCellAnchor>
  <xdr:twoCellAnchor>
    <xdr:from>
      <xdr:col>15</xdr:col>
      <xdr:colOff>130175</xdr:colOff>
      <xdr:row>39</xdr:row>
      <xdr:rowOff>17132</xdr:rowOff>
    </xdr:from>
    <xdr:to>
      <xdr:col>15</xdr:col>
      <xdr:colOff>231775</xdr:colOff>
      <xdr:row>39</xdr:row>
      <xdr:rowOff>118732</xdr:rowOff>
    </xdr:to>
    <xdr:sp macro="" textlink="">
      <xdr:nvSpPr>
        <xdr:cNvPr id="105" name="フローチャート : 判断 104"/>
        <xdr:cNvSpPr/>
      </xdr:nvSpPr>
      <xdr:spPr>
        <a:xfrm>
          <a:off x="10426700" y="670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38</xdr:row>
      <xdr:rowOff>165570</xdr:rowOff>
    </xdr:from>
    <xdr:to>
      <xdr:col>14</xdr:col>
      <xdr:colOff>79375</xdr:colOff>
      <xdr:row>39</xdr:row>
      <xdr:rowOff>95720</xdr:rowOff>
    </xdr:to>
    <xdr:sp macro="" textlink="">
      <xdr:nvSpPr>
        <xdr:cNvPr id="106" name="フローチャート : 判断 105"/>
        <xdr:cNvSpPr/>
      </xdr:nvSpPr>
      <xdr:spPr>
        <a:xfrm>
          <a:off x="9588500" y="668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7" name="テキスト ボックス 10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8" name="テキスト ボックス 10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9" name="テキスト ボックス 10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10" name="テキスト ボックス 10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11" name="テキスト ボックス 11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40</xdr:row>
      <xdr:rowOff>8674</xdr:rowOff>
    </xdr:from>
    <xdr:to>
      <xdr:col>15</xdr:col>
      <xdr:colOff>231775</xdr:colOff>
      <xdr:row>40</xdr:row>
      <xdr:rowOff>110274</xdr:rowOff>
    </xdr:to>
    <xdr:sp macro="" textlink="">
      <xdr:nvSpPr>
        <xdr:cNvPr id="112" name="円/楕円 111"/>
        <xdr:cNvSpPr/>
      </xdr:nvSpPr>
      <xdr:spPr>
        <a:xfrm>
          <a:off x="10426700" y="6866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39</xdr:row>
      <xdr:rowOff>158551</xdr:rowOff>
    </xdr:from>
    <xdr:ext cx="469744" cy="259045"/>
    <xdr:sp macro="" textlink="">
      <xdr:nvSpPr>
        <xdr:cNvPr id="113" name="【道路】&#10;一人当たり延長該当値テキスト"/>
        <xdr:cNvSpPr txBox="1"/>
      </xdr:nvSpPr>
      <xdr:spPr>
        <a:xfrm>
          <a:off x="10566400" y="6845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8.439</a:t>
          </a:r>
          <a:endParaRPr kumimoji="1" lang="ja-JP" altLang="en-US" sz="1000" b="1">
            <a:solidFill>
              <a:srgbClr val="FF0000"/>
            </a:solidFill>
            <a:latin typeface="ＭＳ Ｐゴシック"/>
          </a:endParaRPr>
        </a:p>
      </xdr:txBody>
    </xdr:sp>
    <xdr:clientData/>
  </xdr:oneCellAnchor>
  <xdr:twoCellAnchor>
    <xdr:from>
      <xdr:col>13</xdr:col>
      <xdr:colOff>663575</xdr:colOff>
      <xdr:row>40</xdr:row>
      <xdr:rowOff>11874</xdr:rowOff>
    </xdr:from>
    <xdr:to>
      <xdr:col>14</xdr:col>
      <xdr:colOff>79375</xdr:colOff>
      <xdr:row>40</xdr:row>
      <xdr:rowOff>113474</xdr:rowOff>
    </xdr:to>
    <xdr:sp macro="" textlink="">
      <xdr:nvSpPr>
        <xdr:cNvPr id="114" name="円/楕円 113"/>
        <xdr:cNvSpPr/>
      </xdr:nvSpPr>
      <xdr:spPr>
        <a:xfrm>
          <a:off x="9588500" y="6869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40</xdr:row>
      <xdr:rowOff>59474</xdr:rowOff>
    </xdr:from>
    <xdr:to>
      <xdr:col>15</xdr:col>
      <xdr:colOff>180975</xdr:colOff>
      <xdr:row>40</xdr:row>
      <xdr:rowOff>62674</xdr:rowOff>
    </xdr:to>
    <xdr:cxnSp macro="">
      <xdr:nvCxnSpPr>
        <xdr:cNvPr id="115" name="直線コネクタ 114"/>
        <xdr:cNvCxnSpPr/>
      </xdr:nvCxnSpPr>
      <xdr:spPr>
        <a:xfrm flipV="1">
          <a:off x="9639300" y="6917474"/>
          <a:ext cx="8382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434485</xdr:colOff>
      <xdr:row>37</xdr:row>
      <xdr:rowOff>112247</xdr:rowOff>
    </xdr:from>
    <xdr:ext cx="534377" cy="259045"/>
    <xdr:sp macro="" textlink="">
      <xdr:nvSpPr>
        <xdr:cNvPr id="116" name="n_1aveValue【道路】&#10;一人当たり延長"/>
        <xdr:cNvSpPr txBox="1"/>
      </xdr:nvSpPr>
      <xdr:spPr>
        <a:xfrm>
          <a:off x="9359410" y="6455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13.321</a:t>
          </a:r>
          <a:endParaRPr kumimoji="1" lang="ja-JP" altLang="en-US" sz="1000" b="1">
            <a:solidFill>
              <a:srgbClr val="000080"/>
            </a:solidFill>
            <a:latin typeface="ＭＳ Ｐゴシック"/>
          </a:endParaRPr>
        </a:p>
      </xdr:txBody>
    </xdr:sp>
    <xdr:clientData/>
  </xdr:oneCellAnchor>
  <xdr:oneCellAnchor>
    <xdr:from>
      <xdr:col>13</xdr:col>
      <xdr:colOff>466802</xdr:colOff>
      <xdr:row>40</xdr:row>
      <xdr:rowOff>104601</xdr:rowOff>
    </xdr:from>
    <xdr:ext cx="469744" cy="259045"/>
    <xdr:sp macro="" textlink="">
      <xdr:nvSpPr>
        <xdr:cNvPr id="117" name="n_1mainValue【道路】&#10;一人当たり延長"/>
        <xdr:cNvSpPr txBox="1"/>
      </xdr:nvSpPr>
      <xdr:spPr>
        <a:xfrm>
          <a:off x="9391727" y="6962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8.355</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8" name="正方形/長方形 11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9" name="正方形/長方形 11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20" name="正方形/長方形 11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7/28</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21" name="正方形/長方形 12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22" name="正方形/長方形 12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23" name="正方形/長方形 12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4" name="正方形/長方形 12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63.3</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5" name="正方形/長方形 12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6" name="テキスト ボックス 12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7" name="直線コネクタ 12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65</xdr:row>
      <xdr:rowOff>143527</xdr:rowOff>
    </xdr:from>
    <xdr:ext cx="338939" cy="259045"/>
    <xdr:sp macro="" textlink="">
      <xdr:nvSpPr>
        <xdr:cNvPr id="128" name="テキスト ボックス 127"/>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64</xdr:row>
      <xdr:rowOff>76200</xdr:rowOff>
    </xdr:from>
    <xdr:to>
      <xdr:col>7</xdr:col>
      <xdr:colOff>638175</xdr:colOff>
      <xdr:row>64</xdr:row>
      <xdr:rowOff>76200</xdr:rowOff>
    </xdr:to>
    <xdr:cxnSp macro="">
      <xdr:nvCxnSpPr>
        <xdr:cNvPr id="129" name="直線コネクタ 12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105427</xdr:rowOff>
    </xdr:from>
    <xdr:ext cx="403059" cy="259045"/>
    <xdr:sp macro="" textlink="">
      <xdr:nvSpPr>
        <xdr:cNvPr id="130" name="テキスト ボックス 129"/>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62</xdr:row>
      <xdr:rowOff>38100</xdr:rowOff>
    </xdr:from>
    <xdr:to>
      <xdr:col>7</xdr:col>
      <xdr:colOff>638175</xdr:colOff>
      <xdr:row>62</xdr:row>
      <xdr:rowOff>38100</xdr:rowOff>
    </xdr:to>
    <xdr:cxnSp macro="">
      <xdr:nvCxnSpPr>
        <xdr:cNvPr id="131" name="直線コネクタ 13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61</xdr:row>
      <xdr:rowOff>67327</xdr:rowOff>
    </xdr:from>
    <xdr:ext cx="403059" cy="259045"/>
    <xdr:sp macro="" textlink="">
      <xdr:nvSpPr>
        <xdr:cNvPr id="132" name="テキスト ボックス 13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133" name="直線コネクタ 13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134" name="テキスト ボックス 13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57</xdr:row>
      <xdr:rowOff>133350</xdr:rowOff>
    </xdr:from>
    <xdr:to>
      <xdr:col>7</xdr:col>
      <xdr:colOff>638175</xdr:colOff>
      <xdr:row>57</xdr:row>
      <xdr:rowOff>133350</xdr:rowOff>
    </xdr:to>
    <xdr:cxnSp macro="">
      <xdr:nvCxnSpPr>
        <xdr:cNvPr id="135" name="直線コネクタ 13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162577</xdr:rowOff>
    </xdr:from>
    <xdr:ext cx="403059" cy="259045"/>
    <xdr:sp macro="" textlink="">
      <xdr:nvSpPr>
        <xdr:cNvPr id="136" name="テキスト ボックス 13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55</xdr:row>
      <xdr:rowOff>95250</xdr:rowOff>
    </xdr:from>
    <xdr:to>
      <xdr:col>7</xdr:col>
      <xdr:colOff>638175</xdr:colOff>
      <xdr:row>55</xdr:row>
      <xdr:rowOff>95250</xdr:rowOff>
    </xdr:to>
    <xdr:cxnSp macro="">
      <xdr:nvCxnSpPr>
        <xdr:cNvPr id="137" name="直線コネクタ 13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54</xdr:row>
      <xdr:rowOff>124477</xdr:rowOff>
    </xdr:from>
    <xdr:ext cx="467179" cy="259045"/>
    <xdr:sp macro="" textlink="">
      <xdr:nvSpPr>
        <xdr:cNvPr id="138" name="テキスト ボックス 137"/>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9" name="直線コネクタ 13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40" name="テキスト ボックス 139"/>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41"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26670</xdr:rowOff>
    </xdr:from>
    <xdr:to>
      <xdr:col>6</xdr:col>
      <xdr:colOff>510540</xdr:colOff>
      <xdr:row>63</xdr:row>
      <xdr:rowOff>108585</xdr:rowOff>
    </xdr:to>
    <xdr:cxnSp macro="">
      <xdr:nvCxnSpPr>
        <xdr:cNvPr id="142" name="直線コネクタ 141"/>
        <xdr:cNvCxnSpPr/>
      </xdr:nvCxnSpPr>
      <xdr:spPr>
        <a:xfrm flipV="1">
          <a:off x="4634865" y="9627870"/>
          <a:ext cx="0" cy="1282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112412</xdr:rowOff>
    </xdr:from>
    <xdr:ext cx="405111" cy="259045"/>
    <xdr:sp macro="" textlink="">
      <xdr:nvSpPr>
        <xdr:cNvPr id="143" name="【橋りょう・トンネル】&#10;有形固定資産減価償却率最小値テキスト"/>
        <xdr:cNvSpPr txBox="1"/>
      </xdr:nvSpPr>
      <xdr:spPr>
        <a:xfrm>
          <a:off x="4724400" y="1091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27.3</a:t>
          </a:r>
          <a:endParaRPr kumimoji="1" lang="ja-JP" altLang="en-US" sz="1000" b="1">
            <a:latin typeface="ＭＳ Ｐゴシック"/>
          </a:endParaRPr>
        </a:p>
      </xdr:txBody>
    </xdr:sp>
    <xdr:clientData/>
  </xdr:oneCellAnchor>
  <xdr:twoCellAnchor>
    <xdr:from>
      <xdr:col>6</xdr:col>
      <xdr:colOff>422275</xdr:colOff>
      <xdr:row>63</xdr:row>
      <xdr:rowOff>108585</xdr:rowOff>
    </xdr:from>
    <xdr:to>
      <xdr:col>6</xdr:col>
      <xdr:colOff>600075</xdr:colOff>
      <xdr:row>63</xdr:row>
      <xdr:rowOff>108585</xdr:rowOff>
    </xdr:to>
    <xdr:cxnSp macro="">
      <xdr:nvCxnSpPr>
        <xdr:cNvPr id="144" name="直線コネクタ 143"/>
        <xdr:cNvCxnSpPr/>
      </xdr:nvCxnSpPr>
      <xdr:spPr>
        <a:xfrm>
          <a:off x="4546600" y="10909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144797</xdr:rowOff>
    </xdr:from>
    <xdr:ext cx="405111" cy="259045"/>
    <xdr:sp macro="" textlink="">
      <xdr:nvSpPr>
        <xdr:cNvPr id="145" name="【橋りょう・トンネル】&#10;有形固定資産減価償却率最大値テキスト"/>
        <xdr:cNvSpPr txBox="1"/>
      </xdr:nvSpPr>
      <xdr:spPr>
        <a:xfrm>
          <a:off x="4724400" y="940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94.6</a:t>
          </a:r>
          <a:endParaRPr kumimoji="1" lang="ja-JP" altLang="en-US" sz="1000" b="1">
            <a:latin typeface="ＭＳ Ｐゴシック"/>
          </a:endParaRPr>
        </a:p>
      </xdr:txBody>
    </xdr:sp>
    <xdr:clientData/>
  </xdr:oneCellAnchor>
  <xdr:twoCellAnchor>
    <xdr:from>
      <xdr:col>6</xdr:col>
      <xdr:colOff>422275</xdr:colOff>
      <xdr:row>56</xdr:row>
      <xdr:rowOff>26670</xdr:rowOff>
    </xdr:from>
    <xdr:to>
      <xdr:col>6</xdr:col>
      <xdr:colOff>600075</xdr:colOff>
      <xdr:row>56</xdr:row>
      <xdr:rowOff>26670</xdr:rowOff>
    </xdr:to>
    <xdr:cxnSp macro="">
      <xdr:nvCxnSpPr>
        <xdr:cNvPr id="146" name="直線コネクタ 145"/>
        <xdr:cNvCxnSpPr/>
      </xdr:nvCxnSpPr>
      <xdr:spPr>
        <a:xfrm>
          <a:off x="4546600" y="962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64787</xdr:rowOff>
    </xdr:from>
    <xdr:ext cx="405111" cy="259045"/>
    <xdr:sp macro="" textlink="">
      <xdr:nvSpPr>
        <xdr:cNvPr id="147" name="【橋りょう・トンネル】&#10;有形固定資産減価償却率平均値テキスト"/>
        <xdr:cNvSpPr txBox="1"/>
      </xdr:nvSpPr>
      <xdr:spPr>
        <a:xfrm>
          <a:off x="4724400" y="10351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52.8</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86360</xdr:rowOff>
    </xdr:from>
    <xdr:to>
      <xdr:col>6</xdr:col>
      <xdr:colOff>561975</xdr:colOff>
      <xdr:row>61</xdr:row>
      <xdr:rowOff>16510</xdr:rowOff>
    </xdr:to>
    <xdr:sp macro="" textlink="">
      <xdr:nvSpPr>
        <xdr:cNvPr id="148" name="フローチャート : 判断 147"/>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60</xdr:row>
      <xdr:rowOff>57785</xdr:rowOff>
    </xdr:from>
    <xdr:to>
      <xdr:col>5</xdr:col>
      <xdr:colOff>409575</xdr:colOff>
      <xdr:row>60</xdr:row>
      <xdr:rowOff>159385</xdr:rowOff>
    </xdr:to>
    <xdr:sp macro="" textlink="">
      <xdr:nvSpPr>
        <xdr:cNvPr id="149" name="フローチャート : 判断 148"/>
        <xdr:cNvSpPr/>
      </xdr:nvSpPr>
      <xdr:spPr>
        <a:xfrm>
          <a:off x="3746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50" name="テキスト ボックス 149"/>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51" name="テキスト ボックス 150"/>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52" name="テキスト ボックス 151"/>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53" name="テキスト ボックス 152"/>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4" name="テキスト ボックス 153"/>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59</xdr:row>
      <xdr:rowOff>116840</xdr:rowOff>
    </xdr:from>
    <xdr:to>
      <xdr:col>6</xdr:col>
      <xdr:colOff>561975</xdr:colOff>
      <xdr:row>60</xdr:row>
      <xdr:rowOff>46990</xdr:rowOff>
    </xdr:to>
    <xdr:sp macro="" textlink="">
      <xdr:nvSpPr>
        <xdr:cNvPr id="155" name="円/楕円 154"/>
        <xdr:cNvSpPr/>
      </xdr:nvSpPr>
      <xdr:spPr>
        <a:xfrm>
          <a:off x="4584700" y="1023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58</xdr:row>
      <xdr:rowOff>139717</xdr:rowOff>
    </xdr:from>
    <xdr:ext cx="405111" cy="259045"/>
    <xdr:sp macro="" textlink="">
      <xdr:nvSpPr>
        <xdr:cNvPr id="156" name="【橋りょう・トンネル】&#10;有形固定資産減価償却率該当値テキスト"/>
        <xdr:cNvSpPr txBox="1"/>
      </xdr:nvSpPr>
      <xdr:spPr>
        <a:xfrm>
          <a:off x="4724400"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60.2</a:t>
          </a:r>
          <a:endParaRPr kumimoji="1" lang="ja-JP" altLang="en-US" sz="1000" b="1">
            <a:solidFill>
              <a:srgbClr val="FF0000"/>
            </a:solidFill>
            <a:latin typeface="ＭＳ Ｐゴシック"/>
          </a:endParaRPr>
        </a:p>
      </xdr:txBody>
    </xdr:sp>
    <xdr:clientData/>
  </xdr:oneCellAnchor>
  <xdr:twoCellAnchor>
    <xdr:from>
      <xdr:col>5</xdr:col>
      <xdr:colOff>307975</xdr:colOff>
      <xdr:row>59</xdr:row>
      <xdr:rowOff>141605</xdr:rowOff>
    </xdr:from>
    <xdr:to>
      <xdr:col>5</xdr:col>
      <xdr:colOff>409575</xdr:colOff>
      <xdr:row>60</xdr:row>
      <xdr:rowOff>71755</xdr:rowOff>
    </xdr:to>
    <xdr:sp macro="" textlink="">
      <xdr:nvSpPr>
        <xdr:cNvPr id="157" name="円/楕円 156"/>
        <xdr:cNvSpPr/>
      </xdr:nvSpPr>
      <xdr:spPr>
        <a:xfrm>
          <a:off x="3746500" y="1025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59</xdr:row>
      <xdr:rowOff>167640</xdr:rowOff>
    </xdr:from>
    <xdr:to>
      <xdr:col>6</xdr:col>
      <xdr:colOff>511175</xdr:colOff>
      <xdr:row>60</xdr:row>
      <xdr:rowOff>20955</xdr:rowOff>
    </xdr:to>
    <xdr:cxnSp macro="">
      <xdr:nvCxnSpPr>
        <xdr:cNvPr id="158" name="直線コネクタ 157"/>
        <xdr:cNvCxnSpPr/>
      </xdr:nvCxnSpPr>
      <xdr:spPr>
        <a:xfrm flipV="1">
          <a:off x="3797300" y="1028319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60</xdr:row>
      <xdr:rowOff>150512</xdr:rowOff>
    </xdr:from>
    <xdr:ext cx="405111" cy="259045"/>
    <xdr:sp macro="" textlink="">
      <xdr:nvSpPr>
        <xdr:cNvPr id="159" name="n_1aveValue【橋りょう・トンネル】&#10;有形固定資産減価償却率"/>
        <xdr:cNvSpPr txBox="1"/>
      </xdr:nvSpPr>
      <xdr:spPr>
        <a:xfrm>
          <a:off x="3582043"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54.3</a:t>
          </a:r>
          <a:endParaRPr kumimoji="1" lang="ja-JP" altLang="en-US" sz="1000" b="1">
            <a:solidFill>
              <a:srgbClr val="000080"/>
            </a:solidFill>
            <a:latin typeface="ＭＳ Ｐゴシック"/>
          </a:endParaRPr>
        </a:p>
      </xdr:txBody>
    </xdr:sp>
    <xdr:clientData/>
  </xdr:oneCellAnchor>
  <xdr:oneCellAnchor>
    <xdr:from>
      <xdr:col>5</xdr:col>
      <xdr:colOff>143518</xdr:colOff>
      <xdr:row>58</xdr:row>
      <xdr:rowOff>88282</xdr:rowOff>
    </xdr:from>
    <xdr:ext cx="405111" cy="259045"/>
    <xdr:sp macro="" textlink="">
      <xdr:nvSpPr>
        <xdr:cNvPr id="160" name="n_1mainValue【橋りょう・トンネル】&#10;有形固定資産減価償却率"/>
        <xdr:cNvSpPr txBox="1"/>
      </xdr:nvSpPr>
      <xdr:spPr>
        <a:xfrm>
          <a:off x="3582043"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58.9</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61" name="正方形/長方形 160"/>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62" name="正方形/長方形 161"/>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63" name="正方形/長方形 162"/>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10/28</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64" name="正方形/長方形 163"/>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65" name="正方形/長方形 164"/>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66" name="正方形/長方形 165"/>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67" name="正方形/長方形 166"/>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301,510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8" name="正方形/長方形 167"/>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9" name="テキスト ボックス 168"/>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70" name="直線コネクタ 169"/>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0</xdr:rowOff>
    </xdr:from>
    <xdr:to>
      <xdr:col>16</xdr:col>
      <xdr:colOff>307975</xdr:colOff>
      <xdr:row>64</xdr:row>
      <xdr:rowOff>0</xdr:rowOff>
    </xdr:to>
    <xdr:cxnSp macro="">
      <xdr:nvCxnSpPr>
        <xdr:cNvPr id="171" name="直線コネクタ 170"/>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29227</xdr:rowOff>
    </xdr:from>
    <xdr:ext cx="248786" cy="259045"/>
    <xdr:sp macro="" textlink="">
      <xdr:nvSpPr>
        <xdr:cNvPr id="172" name="テキスト ボックス 171"/>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61</xdr:row>
      <xdr:rowOff>57150</xdr:rowOff>
    </xdr:from>
    <xdr:to>
      <xdr:col>16</xdr:col>
      <xdr:colOff>307975</xdr:colOff>
      <xdr:row>61</xdr:row>
      <xdr:rowOff>57150</xdr:rowOff>
    </xdr:to>
    <xdr:cxnSp macro="">
      <xdr:nvCxnSpPr>
        <xdr:cNvPr id="173" name="直線コネクタ 172"/>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60</xdr:row>
      <xdr:rowOff>86377</xdr:rowOff>
    </xdr:from>
    <xdr:ext cx="595419" cy="259045"/>
    <xdr:sp macro="" textlink="">
      <xdr:nvSpPr>
        <xdr:cNvPr id="174" name="テキスト ボックス 173"/>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58</xdr:row>
      <xdr:rowOff>114300</xdr:rowOff>
    </xdr:from>
    <xdr:to>
      <xdr:col>16</xdr:col>
      <xdr:colOff>307975</xdr:colOff>
      <xdr:row>58</xdr:row>
      <xdr:rowOff>114300</xdr:rowOff>
    </xdr:to>
    <xdr:cxnSp macro="">
      <xdr:nvCxnSpPr>
        <xdr:cNvPr id="175" name="直線コネクタ 174"/>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57</xdr:row>
      <xdr:rowOff>143527</xdr:rowOff>
    </xdr:from>
    <xdr:ext cx="595419" cy="259045"/>
    <xdr:sp macro="" textlink="">
      <xdr:nvSpPr>
        <xdr:cNvPr id="176" name="テキスト ボックス 175"/>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56</xdr:row>
      <xdr:rowOff>0</xdr:rowOff>
    </xdr:from>
    <xdr:to>
      <xdr:col>16</xdr:col>
      <xdr:colOff>307975</xdr:colOff>
      <xdr:row>56</xdr:row>
      <xdr:rowOff>0</xdr:rowOff>
    </xdr:to>
    <xdr:cxnSp macro="">
      <xdr:nvCxnSpPr>
        <xdr:cNvPr id="177" name="直線コネクタ 176"/>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29227</xdr:rowOff>
    </xdr:from>
    <xdr:ext cx="595419" cy="259045"/>
    <xdr:sp macro="" textlink="">
      <xdr:nvSpPr>
        <xdr:cNvPr id="178" name="テキスト ボックス 177"/>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9" name="直線コネクタ 17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86377</xdr:rowOff>
    </xdr:from>
    <xdr:ext cx="595419" cy="259045"/>
    <xdr:sp macro="" textlink="">
      <xdr:nvSpPr>
        <xdr:cNvPr id="180" name="テキスト ボックス 179"/>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8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102614</xdr:rowOff>
    </xdr:from>
    <xdr:to>
      <xdr:col>15</xdr:col>
      <xdr:colOff>180340</xdr:colOff>
      <xdr:row>63</xdr:row>
      <xdr:rowOff>154650</xdr:rowOff>
    </xdr:to>
    <xdr:cxnSp macro="">
      <xdr:nvCxnSpPr>
        <xdr:cNvPr id="182" name="直線コネクタ 181"/>
        <xdr:cNvCxnSpPr/>
      </xdr:nvCxnSpPr>
      <xdr:spPr>
        <a:xfrm flipV="1">
          <a:off x="10476865" y="9703814"/>
          <a:ext cx="0" cy="1252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158477</xdr:rowOff>
    </xdr:from>
    <xdr:ext cx="469744" cy="259045"/>
    <xdr:sp macro="" textlink="">
      <xdr:nvSpPr>
        <xdr:cNvPr id="183" name="【橋りょう・トンネル】&#10;一人当たり有形固定資産（償却資産）額最小値テキスト"/>
        <xdr:cNvSpPr txBox="1"/>
      </xdr:nvSpPr>
      <xdr:spPr>
        <a:xfrm>
          <a:off x="10566400" y="1095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7,349</a:t>
          </a:r>
          <a:endParaRPr kumimoji="1" lang="ja-JP" altLang="en-US" sz="1000" b="1">
            <a:latin typeface="ＭＳ Ｐゴシック"/>
          </a:endParaRPr>
        </a:p>
      </xdr:txBody>
    </xdr:sp>
    <xdr:clientData/>
  </xdr:oneCellAnchor>
  <xdr:twoCellAnchor>
    <xdr:from>
      <xdr:col>15</xdr:col>
      <xdr:colOff>92075</xdr:colOff>
      <xdr:row>63</xdr:row>
      <xdr:rowOff>154650</xdr:rowOff>
    </xdr:from>
    <xdr:to>
      <xdr:col>15</xdr:col>
      <xdr:colOff>269875</xdr:colOff>
      <xdr:row>63</xdr:row>
      <xdr:rowOff>154650</xdr:rowOff>
    </xdr:to>
    <xdr:cxnSp macro="">
      <xdr:nvCxnSpPr>
        <xdr:cNvPr id="184" name="直線コネクタ 183"/>
        <xdr:cNvCxnSpPr/>
      </xdr:nvCxnSpPr>
      <xdr:spPr>
        <a:xfrm>
          <a:off x="10388600" y="109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55</xdr:row>
      <xdr:rowOff>49291</xdr:rowOff>
    </xdr:from>
    <xdr:ext cx="599010" cy="259045"/>
    <xdr:sp macro="" textlink="">
      <xdr:nvSpPr>
        <xdr:cNvPr id="185" name="【橋りょう・トンネル】&#10;一人当たり有形固定資産（償却資産）額最大値テキスト"/>
        <xdr:cNvSpPr txBox="1"/>
      </xdr:nvSpPr>
      <xdr:spPr>
        <a:xfrm>
          <a:off x="10566400" y="9479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555,112</a:t>
          </a:r>
          <a:endParaRPr kumimoji="1" lang="ja-JP" altLang="en-US" sz="1000" b="1">
            <a:latin typeface="ＭＳ Ｐゴシック"/>
          </a:endParaRPr>
        </a:p>
      </xdr:txBody>
    </xdr:sp>
    <xdr:clientData/>
  </xdr:oneCellAnchor>
  <xdr:twoCellAnchor>
    <xdr:from>
      <xdr:col>15</xdr:col>
      <xdr:colOff>92075</xdr:colOff>
      <xdr:row>56</xdr:row>
      <xdr:rowOff>102614</xdr:rowOff>
    </xdr:from>
    <xdr:to>
      <xdr:col>15</xdr:col>
      <xdr:colOff>269875</xdr:colOff>
      <xdr:row>56</xdr:row>
      <xdr:rowOff>102614</xdr:rowOff>
    </xdr:to>
    <xdr:cxnSp macro="">
      <xdr:nvCxnSpPr>
        <xdr:cNvPr id="186" name="直線コネクタ 185"/>
        <xdr:cNvCxnSpPr/>
      </xdr:nvCxnSpPr>
      <xdr:spPr>
        <a:xfrm>
          <a:off x="10388600" y="9703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61</xdr:row>
      <xdr:rowOff>17873</xdr:rowOff>
    </xdr:from>
    <xdr:ext cx="599010" cy="259045"/>
    <xdr:sp macro="" textlink="">
      <xdr:nvSpPr>
        <xdr:cNvPr id="187" name="【橋りょう・トンネル】&#10;一人当たり有形固定資産（償却資産）額平均値テキスト"/>
        <xdr:cNvSpPr txBox="1"/>
      </xdr:nvSpPr>
      <xdr:spPr>
        <a:xfrm>
          <a:off x="10566400" y="104763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185,522</a:t>
          </a:r>
          <a:endParaRPr kumimoji="1" lang="ja-JP" altLang="en-US" sz="1000" b="1">
            <a:solidFill>
              <a:srgbClr val="000080"/>
            </a:solidFill>
            <a:latin typeface="ＭＳ Ｐゴシック"/>
          </a:endParaRPr>
        </a:p>
      </xdr:txBody>
    </xdr:sp>
    <xdr:clientData/>
  </xdr:oneCellAnchor>
  <xdr:twoCellAnchor>
    <xdr:from>
      <xdr:col>15</xdr:col>
      <xdr:colOff>130175</xdr:colOff>
      <xdr:row>61</xdr:row>
      <xdr:rowOff>39446</xdr:rowOff>
    </xdr:from>
    <xdr:to>
      <xdr:col>15</xdr:col>
      <xdr:colOff>231775</xdr:colOff>
      <xdr:row>61</xdr:row>
      <xdr:rowOff>141046</xdr:rowOff>
    </xdr:to>
    <xdr:sp macro="" textlink="">
      <xdr:nvSpPr>
        <xdr:cNvPr id="188" name="フローチャート : 判断 187"/>
        <xdr:cNvSpPr/>
      </xdr:nvSpPr>
      <xdr:spPr>
        <a:xfrm>
          <a:off x="10426700" y="1049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61</xdr:row>
      <xdr:rowOff>43628</xdr:rowOff>
    </xdr:from>
    <xdr:to>
      <xdr:col>14</xdr:col>
      <xdr:colOff>79375</xdr:colOff>
      <xdr:row>61</xdr:row>
      <xdr:rowOff>145228</xdr:rowOff>
    </xdr:to>
    <xdr:sp macro="" textlink="">
      <xdr:nvSpPr>
        <xdr:cNvPr id="189" name="フローチャート : 判断 188"/>
        <xdr:cNvSpPr/>
      </xdr:nvSpPr>
      <xdr:spPr>
        <a:xfrm>
          <a:off x="9588500" y="1050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90" name="テキスト ボックス 189"/>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91" name="テキスト ボックス 190"/>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92" name="テキスト ボックス 191"/>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93" name="テキスト ボックス 192"/>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94" name="テキスト ボックス 193"/>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60</xdr:row>
      <xdr:rowOff>120595</xdr:rowOff>
    </xdr:from>
    <xdr:to>
      <xdr:col>15</xdr:col>
      <xdr:colOff>231775</xdr:colOff>
      <xdr:row>61</xdr:row>
      <xdr:rowOff>50745</xdr:rowOff>
    </xdr:to>
    <xdr:sp macro="" textlink="">
      <xdr:nvSpPr>
        <xdr:cNvPr id="195" name="円/楕円 194"/>
        <xdr:cNvSpPr/>
      </xdr:nvSpPr>
      <xdr:spPr>
        <a:xfrm>
          <a:off x="10426700" y="1040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59</xdr:row>
      <xdr:rowOff>143472</xdr:rowOff>
    </xdr:from>
    <xdr:ext cx="599010" cy="259045"/>
    <xdr:sp macro="" textlink="">
      <xdr:nvSpPr>
        <xdr:cNvPr id="196" name="【橋りょう・トンネル】&#10;一人当たり有形固定資産（償却資産）額該当値テキスト"/>
        <xdr:cNvSpPr txBox="1"/>
      </xdr:nvSpPr>
      <xdr:spPr>
        <a:xfrm>
          <a:off x="10566400" y="10259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225,024</a:t>
          </a:r>
          <a:endParaRPr kumimoji="1" lang="ja-JP" altLang="en-US" sz="1000" b="1">
            <a:solidFill>
              <a:srgbClr val="FF0000"/>
            </a:solidFill>
            <a:latin typeface="ＭＳ Ｐゴシック"/>
          </a:endParaRPr>
        </a:p>
      </xdr:txBody>
    </xdr:sp>
    <xdr:clientData/>
  </xdr:oneCellAnchor>
  <xdr:twoCellAnchor>
    <xdr:from>
      <xdr:col>13</xdr:col>
      <xdr:colOff>663575</xdr:colOff>
      <xdr:row>60</xdr:row>
      <xdr:rowOff>130258</xdr:rowOff>
    </xdr:from>
    <xdr:to>
      <xdr:col>14</xdr:col>
      <xdr:colOff>79375</xdr:colOff>
      <xdr:row>61</xdr:row>
      <xdr:rowOff>60408</xdr:rowOff>
    </xdr:to>
    <xdr:sp macro="" textlink="">
      <xdr:nvSpPr>
        <xdr:cNvPr id="197" name="円/楕円 196"/>
        <xdr:cNvSpPr/>
      </xdr:nvSpPr>
      <xdr:spPr>
        <a:xfrm>
          <a:off x="9588500" y="1041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60</xdr:row>
      <xdr:rowOff>171395</xdr:rowOff>
    </xdr:from>
    <xdr:to>
      <xdr:col>15</xdr:col>
      <xdr:colOff>180975</xdr:colOff>
      <xdr:row>61</xdr:row>
      <xdr:rowOff>9608</xdr:rowOff>
    </xdr:to>
    <xdr:cxnSp macro="">
      <xdr:nvCxnSpPr>
        <xdr:cNvPr id="198" name="直線コネクタ 197"/>
        <xdr:cNvCxnSpPr/>
      </xdr:nvCxnSpPr>
      <xdr:spPr>
        <a:xfrm flipV="1">
          <a:off x="9639300" y="10458395"/>
          <a:ext cx="838200" cy="9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402169</xdr:colOff>
      <xdr:row>61</xdr:row>
      <xdr:rowOff>136355</xdr:rowOff>
    </xdr:from>
    <xdr:ext cx="599010" cy="259045"/>
    <xdr:sp macro="" textlink="">
      <xdr:nvSpPr>
        <xdr:cNvPr id="199" name="n_1aveValue【橋りょう・トンネル】&#10;一人当たり有形固定資産（償却資産）額"/>
        <xdr:cNvSpPr txBox="1"/>
      </xdr:nvSpPr>
      <xdr:spPr>
        <a:xfrm>
          <a:off x="9327094" y="10594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183,693</a:t>
          </a:r>
          <a:endParaRPr kumimoji="1" lang="ja-JP" altLang="en-US" sz="1000" b="1">
            <a:solidFill>
              <a:srgbClr val="000080"/>
            </a:solidFill>
            <a:latin typeface="ＭＳ Ｐゴシック"/>
          </a:endParaRPr>
        </a:p>
      </xdr:txBody>
    </xdr:sp>
    <xdr:clientData/>
  </xdr:oneCellAnchor>
  <xdr:oneCellAnchor>
    <xdr:from>
      <xdr:col>13</xdr:col>
      <xdr:colOff>402169</xdr:colOff>
      <xdr:row>59</xdr:row>
      <xdr:rowOff>76935</xdr:rowOff>
    </xdr:from>
    <xdr:ext cx="599010" cy="259045"/>
    <xdr:sp macro="" textlink="">
      <xdr:nvSpPr>
        <xdr:cNvPr id="200" name="n_1mainValue【橋りょう・トンネル】&#10;一人当たり有形固定資産（償却資産）額"/>
        <xdr:cNvSpPr txBox="1"/>
      </xdr:nvSpPr>
      <xdr:spPr>
        <a:xfrm>
          <a:off x="9327094" y="10192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220,797</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201" name="正方形/長方形 20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202" name="正方形/長方形 20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203" name="正方形/長方形 20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17/25</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204" name="正方形/長方形 20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205" name="正方形/長方形 20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206" name="正方形/長方形 20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207" name="正方形/長方形 20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59.4</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08" name="正方形/長方形 20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209" name="テキスト ボックス 20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210" name="直線コネクタ 20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86</xdr:row>
      <xdr:rowOff>114300</xdr:rowOff>
    </xdr:from>
    <xdr:to>
      <xdr:col>7</xdr:col>
      <xdr:colOff>638175</xdr:colOff>
      <xdr:row>86</xdr:row>
      <xdr:rowOff>114300</xdr:rowOff>
    </xdr:to>
    <xdr:cxnSp macro="">
      <xdr:nvCxnSpPr>
        <xdr:cNvPr id="211" name="直線コネクタ 210"/>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85</xdr:row>
      <xdr:rowOff>143527</xdr:rowOff>
    </xdr:from>
    <xdr:ext cx="338939" cy="259045"/>
    <xdr:sp macro="" textlink="">
      <xdr:nvSpPr>
        <xdr:cNvPr id="212" name="テキスト ボックス 211"/>
        <xdr:cNvSpPr txBox="1"/>
      </xdr:nvSpPr>
      <xdr:spPr>
        <a:xfrm>
          <a:off x="423061" y="1471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84</xdr:row>
      <xdr:rowOff>76200</xdr:rowOff>
    </xdr:from>
    <xdr:to>
      <xdr:col>7</xdr:col>
      <xdr:colOff>638175</xdr:colOff>
      <xdr:row>84</xdr:row>
      <xdr:rowOff>76200</xdr:rowOff>
    </xdr:to>
    <xdr:cxnSp macro="">
      <xdr:nvCxnSpPr>
        <xdr:cNvPr id="213" name="直線コネクタ 212"/>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83</xdr:row>
      <xdr:rowOff>105427</xdr:rowOff>
    </xdr:from>
    <xdr:ext cx="403059" cy="259045"/>
    <xdr:sp macro="" textlink="">
      <xdr:nvSpPr>
        <xdr:cNvPr id="214" name="テキスト ボックス 213"/>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82</xdr:row>
      <xdr:rowOff>38100</xdr:rowOff>
    </xdr:from>
    <xdr:to>
      <xdr:col>7</xdr:col>
      <xdr:colOff>638175</xdr:colOff>
      <xdr:row>82</xdr:row>
      <xdr:rowOff>38100</xdr:rowOff>
    </xdr:to>
    <xdr:cxnSp macro="">
      <xdr:nvCxnSpPr>
        <xdr:cNvPr id="215" name="直線コネクタ 214"/>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81</xdr:row>
      <xdr:rowOff>67327</xdr:rowOff>
    </xdr:from>
    <xdr:ext cx="403059" cy="259045"/>
    <xdr:sp macro="" textlink="">
      <xdr:nvSpPr>
        <xdr:cNvPr id="216" name="テキスト ボックス 215"/>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80</xdr:row>
      <xdr:rowOff>0</xdr:rowOff>
    </xdr:from>
    <xdr:to>
      <xdr:col>7</xdr:col>
      <xdr:colOff>638175</xdr:colOff>
      <xdr:row>80</xdr:row>
      <xdr:rowOff>0</xdr:rowOff>
    </xdr:to>
    <xdr:cxnSp macro="">
      <xdr:nvCxnSpPr>
        <xdr:cNvPr id="217" name="直線コネクタ 216"/>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79</xdr:row>
      <xdr:rowOff>29227</xdr:rowOff>
    </xdr:from>
    <xdr:ext cx="403059" cy="259045"/>
    <xdr:sp macro="" textlink="">
      <xdr:nvSpPr>
        <xdr:cNvPr id="218" name="テキスト ボックス 217"/>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77</xdr:row>
      <xdr:rowOff>133350</xdr:rowOff>
    </xdr:from>
    <xdr:to>
      <xdr:col>7</xdr:col>
      <xdr:colOff>638175</xdr:colOff>
      <xdr:row>77</xdr:row>
      <xdr:rowOff>133350</xdr:rowOff>
    </xdr:to>
    <xdr:cxnSp macro="">
      <xdr:nvCxnSpPr>
        <xdr:cNvPr id="219" name="直線コネクタ 218"/>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76</xdr:row>
      <xdr:rowOff>162577</xdr:rowOff>
    </xdr:from>
    <xdr:ext cx="403059" cy="259045"/>
    <xdr:sp macro="" textlink="">
      <xdr:nvSpPr>
        <xdr:cNvPr id="220" name="テキスト ボックス 219"/>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21" name="直線コネクタ 220"/>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22" name="テキスト ボックス 221"/>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23"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77</xdr:row>
      <xdr:rowOff>106680</xdr:rowOff>
    </xdr:from>
    <xdr:to>
      <xdr:col>6</xdr:col>
      <xdr:colOff>510540</xdr:colOff>
      <xdr:row>86</xdr:row>
      <xdr:rowOff>51436</xdr:rowOff>
    </xdr:to>
    <xdr:cxnSp macro="">
      <xdr:nvCxnSpPr>
        <xdr:cNvPr id="224" name="直線コネクタ 223"/>
        <xdr:cNvCxnSpPr/>
      </xdr:nvCxnSpPr>
      <xdr:spPr>
        <a:xfrm flipV="1">
          <a:off x="4634865" y="13308330"/>
          <a:ext cx="0" cy="1487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55263</xdr:rowOff>
    </xdr:from>
    <xdr:ext cx="340478" cy="259045"/>
    <xdr:sp macro="" textlink="">
      <xdr:nvSpPr>
        <xdr:cNvPr id="225" name="【公営住宅】&#10;有形固定資産減価償却率最小値テキスト"/>
        <xdr:cNvSpPr txBox="1"/>
      </xdr:nvSpPr>
      <xdr:spPr>
        <a:xfrm>
          <a:off x="4724400" y="147999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a:t>
          </a:r>
          <a:endParaRPr kumimoji="1" lang="ja-JP" altLang="en-US" sz="1000" b="1">
            <a:latin typeface="ＭＳ Ｐゴシック"/>
          </a:endParaRPr>
        </a:p>
      </xdr:txBody>
    </xdr:sp>
    <xdr:clientData/>
  </xdr:oneCellAnchor>
  <xdr:twoCellAnchor>
    <xdr:from>
      <xdr:col>6</xdr:col>
      <xdr:colOff>422275</xdr:colOff>
      <xdr:row>86</xdr:row>
      <xdr:rowOff>51436</xdr:rowOff>
    </xdr:from>
    <xdr:to>
      <xdr:col>6</xdr:col>
      <xdr:colOff>600075</xdr:colOff>
      <xdr:row>86</xdr:row>
      <xdr:rowOff>51436</xdr:rowOff>
    </xdr:to>
    <xdr:cxnSp macro="">
      <xdr:nvCxnSpPr>
        <xdr:cNvPr id="226" name="直線コネクタ 225"/>
        <xdr:cNvCxnSpPr/>
      </xdr:nvCxnSpPr>
      <xdr:spPr>
        <a:xfrm>
          <a:off x="4546600" y="1479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76</xdr:row>
      <xdr:rowOff>53357</xdr:rowOff>
    </xdr:from>
    <xdr:ext cx="405111" cy="259045"/>
    <xdr:sp macro="" textlink="">
      <xdr:nvSpPr>
        <xdr:cNvPr id="227" name="【公営住宅】&#10;有形固定資産減価償却率最大値テキスト"/>
        <xdr:cNvSpPr txBox="1"/>
      </xdr:nvSpPr>
      <xdr:spPr>
        <a:xfrm>
          <a:off x="4724400" y="1308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81.4</a:t>
          </a:r>
          <a:endParaRPr kumimoji="1" lang="ja-JP" altLang="en-US" sz="1000" b="1">
            <a:latin typeface="ＭＳ Ｐゴシック"/>
          </a:endParaRPr>
        </a:p>
      </xdr:txBody>
    </xdr:sp>
    <xdr:clientData/>
  </xdr:oneCellAnchor>
  <xdr:twoCellAnchor>
    <xdr:from>
      <xdr:col>6</xdr:col>
      <xdr:colOff>422275</xdr:colOff>
      <xdr:row>77</xdr:row>
      <xdr:rowOff>106680</xdr:rowOff>
    </xdr:from>
    <xdr:to>
      <xdr:col>6</xdr:col>
      <xdr:colOff>600075</xdr:colOff>
      <xdr:row>77</xdr:row>
      <xdr:rowOff>106680</xdr:rowOff>
    </xdr:to>
    <xdr:cxnSp macro="">
      <xdr:nvCxnSpPr>
        <xdr:cNvPr id="228" name="直線コネクタ 227"/>
        <xdr:cNvCxnSpPr/>
      </xdr:nvCxnSpPr>
      <xdr:spPr>
        <a:xfrm>
          <a:off x="4546600" y="1330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79</xdr:row>
      <xdr:rowOff>12082</xdr:rowOff>
    </xdr:from>
    <xdr:ext cx="405111" cy="259045"/>
    <xdr:sp macro="" textlink="">
      <xdr:nvSpPr>
        <xdr:cNvPr id="229" name="【公営住宅】&#10;有形固定資産減価償却率平均値テキスト"/>
        <xdr:cNvSpPr txBox="1"/>
      </xdr:nvSpPr>
      <xdr:spPr>
        <a:xfrm>
          <a:off x="4724400" y="13556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57.9</a:t>
          </a:r>
          <a:endParaRPr kumimoji="1" lang="ja-JP" altLang="en-US" sz="1000" b="1">
            <a:solidFill>
              <a:srgbClr val="000080"/>
            </a:solidFill>
            <a:latin typeface="ＭＳ Ｐゴシック"/>
          </a:endParaRPr>
        </a:p>
      </xdr:txBody>
    </xdr:sp>
    <xdr:clientData/>
  </xdr:oneCellAnchor>
  <xdr:twoCellAnchor>
    <xdr:from>
      <xdr:col>6</xdr:col>
      <xdr:colOff>460375</xdr:colOff>
      <xdr:row>79</xdr:row>
      <xdr:rowOff>160655</xdr:rowOff>
    </xdr:from>
    <xdr:to>
      <xdr:col>6</xdr:col>
      <xdr:colOff>561975</xdr:colOff>
      <xdr:row>80</xdr:row>
      <xdr:rowOff>90805</xdr:rowOff>
    </xdr:to>
    <xdr:sp macro="" textlink="">
      <xdr:nvSpPr>
        <xdr:cNvPr id="230" name="フローチャート : 判断 229"/>
        <xdr:cNvSpPr/>
      </xdr:nvSpPr>
      <xdr:spPr>
        <a:xfrm>
          <a:off x="4584700" y="1370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79</xdr:row>
      <xdr:rowOff>118745</xdr:rowOff>
    </xdr:from>
    <xdr:to>
      <xdr:col>5</xdr:col>
      <xdr:colOff>409575</xdr:colOff>
      <xdr:row>80</xdr:row>
      <xdr:rowOff>48895</xdr:rowOff>
    </xdr:to>
    <xdr:sp macro="" textlink="">
      <xdr:nvSpPr>
        <xdr:cNvPr id="231" name="フローチャート : 判断 230"/>
        <xdr:cNvSpPr/>
      </xdr:nvSpPr>
      <xdr:spPr>
        <a:xfrm>
          <a:off x="3746500" y="13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32" name="テキスト ボックス 231"/>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33" name="テキスト ボックス 232"/>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34" name="テキスト ボックス 233"/>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35" name="テキスト ボックス 234"/>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36" name="テキスト ボックス 235"/>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80</xdr:row>
      <xdr:rowOff>34925</xdr:rowOff>
    </xdr:from>
    <xdr:to>
      <xdr:col>6</xdr:col>
      <xdr:colOff>561975</xdr:colOff>
      <xdr:row>80</xdr:row>
      <xdr:rowOff>136525</xdr:rowOff>
    </xdr:to>
    <xdr:sp macro="" textlink="">
      <xdr:nvSpPr>
        <xdr:cNvPr id="237" name="円/楕円 236"/>
        <xdr:cNvSpPr/>
      </xdr:nvSpPr>
      <xdr:spPr>
        <a:xfrm>
          <a:off x="4584700" y="1375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80</xdr:row>
      <xdr:rowOff>13352</xdr:rowOff>
    </xdr:from>
    <xdr:ext cx="405111" cy="259045"/>
    <xdr:sp macro="" textlink="">
      <xdr:nvSpPr>
        <xdr:cNvPr id="238" name="【公営住宅】&#10;有形固定資産減価償却率該当値テキスト"/>
        <xdr:cNvSpPr txBox="1"/>
      </xdr:nvSpPr>
      <xdr:spPr>
        <a:xfrm>
          <a:off x="4724400" y="13729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55.5</a:t>
          </a:r>
          <a:endParaRPr kumimoji="1" lang="ja-JP" altLang="en-US" sz="1000" b="1">
            <a:solidFill>
              <a:srgbClr val="FF0000"/>
            </a:solidFill>
            <a:latin typeface="ＭＳ Ｐゴシック"/>
          </a:endParaRPr>
        </a:p>
      </xdr:txBody>
    </xdr:sp>
    <xdr:clientData/>
  </xdr:oneCellAnchor>
  <xdr:twoCellAnchor>
    <xdr:from>
      <xdr:col>5</xdr:col>
      <xdr:colOff>307975</xdr:colOff>
      <xdr:row>80</xdr:row>
      <xdr:rowOff>74930</xdr:rowOff>
    </xdr:from>
    <xdr:to>
      <xdr:col>5</xdr:col>
      <xdr:colOff>409575</xdr:colOff>
      <xdr:row>81</xdr:row>
      <xdr:rowOff>5080</xdr:rowOff>
    </xdr:to>
    <xdr:sp macro="" textlink="">
      <xdr:nvSpPr>
        <xdr:cNvPr id="239" name="円/楕円 238"/>
        <xdr:cNvSpPr/>
      </xdr:nvSpPr>
      <xdr:spPr>
        <a:xfrm>
          <a:off x="3746500" y="1379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80</xdr:row>
      <xdr:rowOff>85725</xdr:rowOff>
    </xdr:from>
    <xdr:to>
      <xdr:col>6</xdr:col>
      <xdr:colOff>511175</xdr:colOff>
      <xdr:row>80</xdr:row>
      <xdr:rowOff>125730</xdr:rowOff>
    </xdr:to>
    <xdr:cxnSp macro="">
      <xdr:nvCxnSpPr>
        <xdr:cNvPr id="240" name="直線コネクタ 239"/>
        <xdr:cNvCxnSpPr/>
      </xdr:nvCxnSpPr>
      <xdr:spPr>
        <a:xfrm flipV="1">
          <a:off x="3797300" y="1380172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78</xdr:row>
      <xdr:rowOff>65422</xdr:rowOff>
    </xdr:from>
    <xdr:ext cx="405111" cy="259045"/>
    <xdr:sp macro="" textlink="">
      <xdr:nvSpPr>
        <xdr:cNvPr id="241" name="n_1aveValue【公営住宅】&#10;有形固定資産減価償却率"/>
        <xdr:cNvSpPr txBox="1"/>
      </xdr:nvSpPr>
      <xdr:spPr>
        <a:xfrm>
          <a:off x="3582043" y="1343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60.1</a:t>
          </a:r>
          <a:endParaRPr kumimoji="1" lang="ja-JP" altLang="en-US" sz="1000" b="1">
            <a:solidFill>
              <a:srgbClr val="000080"/>
            </a:solidFill>
            <a:latin typeface="ＭＳ Ｐゴシック"/>
          </a:endParaRPr>
        </a:p>
      </xdr:txBody>
    </xdr:sp>
    <xdr:clientData/>
  </xdr:oneCellAnchor>
  <xdr:oneCellAnchor>
    <xdr:from>
      <xdr:col>5</xdr:col>
      <xdr:colOff>143518</xdr:colOff>
      <xdr:row>80</xdr:row>
      <xdr:rowOff>167657</xdr:rowOff>
    </xdr:from>
    <xdr:ext cx="405111" cy="259045"/>
    <xdr:sp macro="" textlink="">
      <xdr:nvSpPr>
        <xdr:cNvPr id="242" name="n_1mainValue【公営住宅】&#10;有形固定資産減価償却率"/>
        <xdr:cNvSpPr txBox="1"/>
      </xdr:nvSpPr>
      <xdr:spPr>
        <a:xfrm>
          <a:off x="3582043" y="1388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53.4</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43" name="正方形/長方形 24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44" name="正方形/長方形 24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45" name="正方形/長方形 24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7/25</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46" name="正方形/長方形 24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47" name="正方形/長方形 24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48" name="正方形/長方形 24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49" name="正方形/長方形 24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0.518</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50" name="正方形/長方形 24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51" name="テキスト ボックス 25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52" name="直線コネクタ 25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38100</xdr:rowOff>
    </xdr:from>
    <xdr:to>
      <xdr:col>16</xdr:col>
      <xdr:colOff>307975</xdr:colOff>
      <xdr:row>86</xdr:row>
      <xdr:rowOff>38100</xdr:rowOff>
    </xdr:to>
    <xdr:cxnSp macro="">
      <xdr:nvCxnSpPr>
        <xdr:cNvPr id="253" name="直線コネクタ 252"/>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67327</xdr:rowOff>
    </xdr:from>
    <xdr:ext cx="467179" cy="259045"/>
    <xdr:sp macro="" textlink="">
      <xdr:nvSpPr>
        <xdr:cNvPr id="254" name="テキスト ボックス 253"/>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83</xdr:row>
      <xdr:rowOff>95250</xdr:rowOff>
    </xdr:from>
    <xdr:to>
      <xdr:col>16</xdr:col>
      <xdr:colOff>307975</xdr:colOff>
      <xdr:row>83</xdr:row>
      <xdr:rowOff>95250</xdr:rowOff>
    </xdr:to>
    <xdr:cxnSp macro="">
      <xdr:nvCxnSpPr>
        <xdr:cNvPr id="255" name="直線コネクタ 254"/>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124477</xdr:rowOff>
    </xdr:from>
    <xdr:ext cx="467179" cy="259045"/>
    <xdr:sp macro="" textlink="">
      <xdr:nvSpPr>
        <xdr:cNvPr id="256" name="テキスト ボックス 255"/>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9</xdr:col>
      <xdr:colOff>422275</xdr:colOff>
      <xdr:row>80</xdr:row>
      <xdr:rowOff>152400</xdr:rowOff>
    </xdr:from>
    <xdr:to>
      <xdr:col>16</xdr:col>
      <xdr:colOff>307975</xdr:colOff>
      <xdr:row>80</xdr:row>
      <xdr:rowOff>152400</xdr:rowOff>
    </xdr:to>
    <xdr:cxnSp macro="">
      <xdr:nvCxnSpPr>
        <xdr:cNvPr id="257" name="直線コネクタ 256"/>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10177</xdr:rowOff>
    </xdr:from>
    <xdr:ext cx="467179" cy="259045"/>
    <xdr:sp macro="" textlink="">
      <xdr:nvSpPr>
        <xdr:cNvPr id="258" name="テキスト ボックス 257"/>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78</xdr:row>
      <xdr:rowOff>38100</xdr:rowOff>
    </xdr:from>
    <xdr:to>
      <xdr:col>16</xdr:col>
      <xdr:colOff>307975</xdr:colOff>
      <xdr:row>78</xdr:row>
      <xdr:rowOff>38100</xdr:rowOff>
    </xdr:to>
    <xdr:cxnSp macro="">
      <xdr:nvCxnSpPr>
        <xdr:cNvPr id="259" name="直線コネクタ 258"/>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77</xdr:row>
      <xdr:rowOff>67327</xdr:rowOff>
    </xdr:from>
    <xdr:ext cx="467179" cy="259045"/>
    <xdr:sp macro="" textlink="">
      <xdr:nvSpPr>
        <xdr:cNvPr id="260" name="テキスト ボックス 259"/>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61" name="直線コネクタ 26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62" name="テキスト ボックス 261"/>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63"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77</xdr:row>
      <xdr:rowOff>127254</xdr:rowOff>
    </xdr:from>
    <xdr:to>
      <xdr:col>15</xdr:col>
      <xdr:colOff>180340</xdr:colOff>
      <xdr:row>85</xdr:row>
      <xdr:rowOff>146456</xdr:rowOff>
    </xdr:to>
    <xdr:cxnSp macro="">
      <xdr:nvCxnSpPr>
        <xdr:cNvPr id="264" name="直線コネクタ 263"/>
        <xdr:cNvCxnSpPr/>
      </xdr:nvCxnSpPr>
      <xdr:spPr>
        <a:xfrm flipV="1">
          <a:off x="10476865" y="13328904"/>
          <a:ext cx="0" cy="1390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85</xdr:row>
      <xdr:rowOff>150283</xdr:rowOff>
    </xdr:from>
    <xdr:ext cx="469744" cy="259045"/>
    <xdr:sp macro="" textlink="">
      <xdr:nvSpPr>
        <xdr:cNvPr id="265" name="【公営住宅】&#10;一人当たり面積最小値テキスト"/>
        <xdr:cNvSpPr txBox="1"/>
      </xdr:nvSpPr>
      <xdr:spPr>
        <a:xfrm>
          <a:off x="10566400" y="14723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0.069</a:t>
          </a:r>
          <a:endParaRPr kumimoji="1" lang="ja-JP" altLang="en-US" sz="1000" b="1">
            <a:latin typeface="ＭＳ Ｐゴシック"/>
          </a:endParaRPr>
        </a:p>
      </xdr:txBody>
    </xdr:sp>
    <xdr:clientData/>
  </xdr:oneCellAnchor>
  <xdr:twoCellAnchor>
    <xdr:from>
      <xdr:col>15</xdr:col>
      <xdr:colOff>92075</xdr:colOff>
      <xdr:row>85</xdr:row>
      <xdr:rowOff>146456</xdr:rowOff>
    </xdr:from>
    <xdr:to>
      <xdr:col>15</xdr:col>
      <xdr:colOff>269875</xdr:colOff>
      <xdr:row>85</xdr:row>
      <xdr:rowOff>146456</xdr:rowOff>
    </xdr:to>
    <xdr:cxnSp macro="">
      <xdr:nvCxnSpPr>
        <xdr:cNvPr id="266" name="直線コネクタ 265"/>
        <xdr:cNvCxnSpPr/>
      </xdr:nvCxnSpPr>
      <xdr:spPr>
        <a:xfrm>
          <a:off x="10388600" y="14719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76</xdr:row>
      <xdr:rowOff>73931</xdr:rowOff>
    </xdr:from>
    <xdr:ext cx="469744" cy="259045"/>
    <xdr:sp macro="" textlink="">
      <xdr:nvSpPr>
        <xdr:cNvPr id="267" name="【公営住宅】&#10;一人当たり面積最大値テキスト"/>
        <xdr:cNvSpPr txBox="1"/>
      </xdr:nvSpPr>
      <xdr:spPr>
        <a:xfrm>
          <a:off x="10566400" y="13104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1.590</a:t>
          </a:r>
          <a:endParaRPr kumimoji="1" lang="ja-JP" altLang="en-US" sz="1000" b="1">
            <a:latin typeface="ＭＳ Ｐゴシック"/>
          </a:endParaRPr>
        </a:p>
      </xdr:txBody>
    </xdr:sp>
    <xdr:clientData/>
  </xdr:oneCellAnchor>
  <xdr:twoCellAnchor>
    <xdr:from>
      <xdr:col>15</xdr:col>
      <xdr:colOff>92075</xdr:colOff>
      <xdr:row>77</xdr:row>
      <xdr:rowOff>127254</xdr:rowOff>
    </xdr:from>
    <xdr:to>
      <xdr:col>15</xdr:col>
      <xdr:colOff>269875</xdr:colOff>
      <xdr:row>77</xdr:row>
      <xdr:rowOff>127254</xdr:rowOff>
    </xdr:to>
    <xdr:cxnSp macro="">
      <xdr:nvCxnSpPr>
        <xdr:cNvPr id="268" name="直線コネクタ 267"/>
        <xdr:cNvCxnSpPr/>
      </xdr:nvCxnSpPr>
      <xdr:spPr>
        <a:xfrm>
          <a:off x="10388600" y="13328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83</xdr:row>
      <xdr:rowOff>42079</xdr:rowOff>
    </xdr:from>
    <xdr:ext cx="469744" cy="259045"/>
    <xdr:sp macro="" textlink="">
      <xdr:nvSpPr>
        <xdr:cNvPr id="269" name="【公営住宅】&#10;一人当たり面積平均値テキスト"/>
        <xdr:cNvSpPr txBox="1"/>
      </xdr:nvSpPr>
      <xdr:spPr>
        <a:xfrm>
          <a:off x="10566400" y="142724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0.479</a:t>
          </a:r>
          <a:endParaRPr kumimoji="1" lang="ja-JP" altLang="en-US" sz="1000" b="1">
            <a:solidFill>
              <a:srgbClr val="000080"/>
            </a:solidFill>
            <a:latin typeface="ＭＳ Ｐゴシック"/>
          </a:endParaRPr>
        </a:p>
      </xdr:txBody>
    </xdr:sp>
    <xdr:clientData/>
  </xdr:oneCellAnchor>
  <xdr:twoCellAnchor>
    <xdr:from>
      <xdr:col>15</xdr:col>
      <xdr:colOff>130175</xdr:colOff>
      <xdr:row>83</xdr:row>
      <xdr:rowOff>63652</xdr:rowOff>
    </xdr:from>
    <xdr:to>
      <xdr:col>15</xdr:col>
      <xdr:colOff>231775</xdr:colOff>
      <xdr:row>83</xdr:row>
      <xdr:rowOff>165252</xdr:rowOff>
    </xdr:to>
    <xdr:sp macro="" textlink="">
      <xdr:nvSpPr>
        <xdr:cNvPr id="270" name="フローチャート : 判断 269"/>
        <xdr:cNvSpPr/>
      </xdr:nvSpPr>
      <xdr:spPr>
        <a:xfrm>
          <a:off x="10426700" y="14294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83</xdr:row>
      <xdr:rowOff>21589</xdr:rowOff>
    </xdr:from>
    <xdr:to>
      <xdr:col>14</xdr:col>
      <xdr:colOff>79375</xdr:colOff>
      <xdr:row>83</xdr:row>
      <xdr:rowOff>123189</xdr:rowOff>
    </xdr:to>
    <xdr:sp macro="" textlink="">
      <xdr:nvSpPr>
        <xdr:cNvPr id="271" name="フローチャート : 判断 270"/>
        <xdr:cNvSpPr/>
      </xdr:nvSpPr>
      <xdr:spPr>
        <a:xfrm>
          <a:off x="9588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72" name="テキスト ボックス 27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73" name="テキスト ボックス 27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74" name="テキスト ボックス 27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75" name="テキスト ボックス 27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76" name="テキスト ボックス 27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82</xdr:row>
      <xdr:rowOff>100685</xdr:rowOff>
    </xdr:from>
    <xdr:to>
      <xdr:col>15</xdr:col>
      <xdr:colOff>231775</xdr:colOff>
      <xdr:row>83</xdr:row>
      <xdr:rowOff>30835</xdr:rowOff>
    </xdr:to>
    <xdr:sp macro="" textlink="">
      <xdr:nvSpPr>
        <xdr:cNvPr id="277" name="円/楕円 276"/>
        <xdr:cNvSpPr/>
      </xdr:nvSpPr>
      <xdr:spPr>
        <a:xfrm>
          <a:off x="10426700" y="1415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81</xdr:row>
      <xdr:rowOff>123562</xdr:rowOff>
    </xdr:from>
    <xdr:ext cx="469744" cy="259045"/>
    <xdr:sp macro="" textlink="">
      <xdr:nvSpPr>
        <xdr:cNvPr id="278" name="【公営住宅】&#10;一人当たり面積該当値テキスト"/>
        <xdr:cNvSpPr txBox="1"/>
      </xdr:nvSpPr>
      <xdr:spPr>
        <a:xfrm>
          <a:off x="10566400" y="14011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0.626</a:t>
          </a:r>
          <a:endParaRPr kumimoji="1" lang="ja-JP" altLang="en-US" sz="1000" b="1">
            <a:solidFill>
              <a:srgbClr val="FF0000"/>
            </a:solidFill>
            <a:latin typeface="ＭＳ Ｐゴシック"/>
          </a:endParaRPr>
        </a:p>
      </xdr:txBody>
    </xdr:sp>
    <xdr:clientData/>
  </xdr:oneCellAnchor>
  <xdr:twoCellAnchor>
    <xdr:from>
      <xdr:col>13</xdr:col>
      <xdr:colOff>663575</xdr:colOff>
      <xdr:row>82</xdr:row>
      <xdr:rowOff>107086</xdr:rowOff>
    </xdr:from>
    <xdr:to>
      <xdr:col>14</xdr:col>
      <xdr:colOff>79375</xdr:colOff>
      <xdr:row>83</xdr:row>
      <xdr:rowOff>37236</xdr:rowOff>
    </xdr:to>
    <xdr:sp macro="" textlink="">
      <xdr:nvSpPr>
        <xdr:cNvPr id="279" name="円/楕円 278"/>
        <xdr:cNvSpPr/>
      </xdr:nvSpPr>
      <xdr:spPr>
        <a:xfrm>
          <a:off x="9588500" y="1416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82</xdr:row>
      <xdr:rowOff>151485</xdr:rowOff>
    </xdr:from>
    <xdr:to>
      <xdr:col>15</xdr:col>
      <xdr:colOff>180975</xdr:colOff>
      <xdr:row>82</xdr:row>
      <xdr:rowOff>157886</xdr:rowOff>
    </xdr:to>
    <xdr:cxnSp macro="">
      <xdr:nvCxnSpPr>
        <xdr:cNvPr id="280" name="直線コネクタ 279"/>
        <xdr:cNvCxnSpPr/>
      </xdr:nvCxnSpPr>
      <xdr:spPr>
        <a:xfrm flipV="1">
          <a:off x="9639300" y="14210385"/>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83</xdr:row>
      <xdr:rowOff>114316</xdr:rowOff>
    </xdr:from>
    <xdr:ext cx="469744" cy="259045"/>
    <xdr:sp macro="" textlink="">
      <xdr:nvSpPr>
        <xdr:cNvPr id="281" name="n_1aveValue【公営住宅】&#10;一人当たり面積"/>
        <xdr:cNvSpPr txBox="1"/>
      </xdr:nvSpPr>
      <xdr:spPr>
        <a:xfrm>
          <a:off x="9391727"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0.525</a:t>
          </a:r>
          <a:endParaRPr kumimoji="1" lang="ja-JP" altLang="en-US" sz="1000" b="1">
            <a:solidFill>
              <a:srgbClr val="000080"/>
            </a:solidFill>
            <a:latin typeface="ＭＳ Ｐゴシック"/>
          </a:endParaRPr>
        </a:p>
      </xdr:txBody>
    </xdr:sp>
    <xdr:clientData/>
  </xdr:oneCellAnchor>
  <xdr:oneCellAnchor>
    <xdr:from>
      <xdr:col>13</xdr:col>
      <xdr:colOff>466802</xdr:colOff>
      <xdr:row>81</xdr:row>
      <xdr:rowOff>53763</xdr:rowOff>
    </xdr:from>
    <xdr:ext cx="469744" cy="259045"/>
    <xdr:sp macro="" textlink="">
      <xdr:nvSpPr>
        <xdr:cNvPr id="282" name="n_1mainValue【公営住宅】&#10;一人当たり面積"/>
        <xdr:cNvSpPr txBox="1"/>
      </xdr:nvSpPr>
      <xdr:spPr>
        <a:xfrm>
          <a:off x="9391727" y="13941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0.619</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83" name="正方形/長方形 28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84" name="正方形/長方形 283"/>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85" name="正方形/長方形 284"/>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86" name="正方形/長方形 285"/>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87" name="正方形/長方形 286"/>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88" name="正方形/長方形 287"/>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89" name="正方形/長方形 288"/>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90" name="正方形/長方形 289"/>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91" name="正方形/長方形 29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92" name="正方形/長方形 291"/>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93" name="正方形/長方形 292"/>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94" name="正方形/長方形 293"/>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95" name="正方形/長方形 294"/>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96" name="正方形/長方形 295"/>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97" name="正方形/長方形 296"/>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13,335</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98" name="正方形/長方形 297"/>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299" name="正方形/長方形 29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300" name="正方形/長方形 29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301" name="正方形/長方形 30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1/28</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302" name="正方形/長方形 30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303" name="正方形/長方形 30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304" name="正方形/長方形 30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305" name="正方形/長方形 30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306" name="正方形/長方形 305"/>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307" name="テキスト ボックス 306"/>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308" name="直線コネクタ 307"/>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43</xdr:row>
      <xdr:rowOff>105427</xdr:rowOff>
    </xdr:from>
    <xdr:ext cx="338939" cy="259045"/>
    <xdr:sp macro="" textlink="">
      <xdr:nvSpPr>
        <xdr:cNvPr id="309" name="テキスト ボックス 308"/>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41</xdr:row>
      <xdr:rowOff>133350</xdr:rowOff>
    </xdr:from>
    <xdr:to>
      <xdr:col>24</xdr:col>
      <xdr:colOff>644525</xdr:colOff>
      <xdr:row>41</xdr:row>
      <xdr:rowOff>133350</xdr:rowOff>
    </xdr:to>
    <xdr:cxnSp macro="">
      <xdr:nvCxnSpPr>
        <xdr:cNvPr id="310" name="直線コネクタ 309"/>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40</xdr:row>
      <xdr:rowOff>162577</xdr:rowOff>
    </xdr:from>
    <xdr:ext cx="403059" cy="259045"/>
    <xdr:sp macro="" textlink="">
      <xdr:nvSpPr>
        <xdr:cNvPr id="311" name="テキスト ボックス 310"/>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39</xdr:row>
      <xdr:rowOff>19050</xdr:rowOff>
    </xdr:from>
    <xdr:to>
      <xdr:col>24</xdr:col>
      <xdr:colOff>644525</xdr:colOff>
      <xdr:row>39</xdr:row>
      <xdr:rowOff>19050</xdr:rowOff>
    </xdr:to>
    <xdr:cxnSp macro="">
      <xdr:nvCxnSpPr>
        <xdr:cNvPr id="312" name="直線コネクタ 311"/>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38</xdr:row>
      <xdr:rowOff>48277</xdr:rowOff>
    </xdr:from>
    <xdr:ext cx="403059" cy="259045"/>
    <xdr:sp macro="" textlink="">
      <xdr:nvSpPr>
        <xdr:cNvPr id="313" name="テキスト ボックス 312"/>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36</xdr:row>
      <xdr:rowOff>76200</xdr:rowOff>
    </xdr:from>
    <xdr:to>
      <xdr:col>24</xdr:col>
      <xdr:colOff>644525</xdr:colOff>
      <xdr:row>36</xdr:row>
      <xdr:rowOff>76200</xdr:rowOff>
    </xdr:to>
    <xdr:cxnSp macro="">
      <xdr:nvCxnSpPr>
        <xdr:cNvPr id="314" name="直線コネクタ 313"/>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35</xdr:row>
      <xdr:rowOff>105427</xdr:rowOff>
    </xdr:from>
    <xdr:ext cx="403059" cy="259045"/>
    <xdr:sp macro="" textlink="">
      <xdr:nvSpPr>
        <xdr:cNvPr id="315" name="テキスト ボックス 314"/>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33</xdr:row>
      <xdr:rowOff>133350</xdr:rowOff>
    </xdr:from>
    <xdr:to>
      <xdr:col>24</xdr:col>
      <xdr:colOff>644525</xdr:colOff>
      <xdr:row>33</xdr:row>
      <xdr:rowOff>133350</xdr:rowOff>
    </xdr:to>
    <xdr:cxnSp macro="">
      <xdr:nvCxnSpPr>
        <xdr:cNvPr id="316" name="直線コネクタ 315"/>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32</xdr:row>
      <xdr:rowOff>162577</xdr:rowOff>
    </xdr:from>
    <xdr:ext cx="403059" cy="259045"/>
    <xdr:sp macro="" textlink="">
      <xdr:nvSpPr>
        <xdr:cNvPr id="317" name="テキスト ボックス 316"/>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18" name="直線コネクタ 317"/>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319" name="テキスト ボックス 318"/>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20"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105918</xdr:rowOff>
    </xdr:from>
    <xdr:to>
      <xdr:col>23</xdr:col>
      <xdr:colOff>516889</xdr:colOff>
      <xdr:row>41</xdr:row>
      <xdr:rowOff>103632</xdr:rowOff>
    </xdr:to>
    <xdr:cxnSp macro="">
      <xdr:nvCxnSpPr>
        <xdr:cNvPr id="321" name="直線コネクタ 320"/>
        <xdr:cNvCxnSpPr/>
      </xdr:nvCxnSpPr>
      <xdr:spPr>
        <a:xfrm flipV="1">
          <a:off x="16318864" y="5763768"/>
          <a:ext cx="0" cy="1369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41</xdr:row>
      <xdr:rowOff>107459</xdr:rowOff>
    </xdr:from>
    <xdr:ext cx="405111" cy="259045"/>
    <xdr:sp macro="" textlink="">
      <xdr:nvSpPr>
        <xdr:cNvPr id="322" name="【認定こども園・幼稚園・保育所】&#10;有形固定資産減価償却率最小値テキスト"/>
        <xdr:cNvSpPr txBox="1"/>
      </xdr:nvSpPr>
      <xdr:spPr>
        <a:xfrm>
          <a:off x="16408400" y="7136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a:t>
          </a:r>
          <a:endParaRPr kumimoji="1" lang="ja-JP" altLang="en-US" sz="1000" b="1">
            <a:latin typeface="ＭＳ Ｐゴシック"/>
          </a:endParaRPr>
        </a:p>
      </xdr:txBody>
    </xdr:sp>
    <xdr:clientData/>
  </xdr:oneCellAnchor>
  <xdr:twoCellAnchor>
    <xdr:from>
      <xdr:col>23</xdr:col>
      <xdr:colOff>428625</xdr:colOff>
      <xdr:row>41</xdr:row>
      <xdr:rowOff>103632</xdr:rowOff>
    </xdr:from>
    <xdr:to>
      <xdr:col>23</xdr:col>
      <xdr:colOff>606425</xdr:colOff>
      <xdr:row>41</xdr:row>
      <xdr:rowOff>103632</xdr:rowOff>
    </xdr:to>
    <xdr:cxnSp macro="">
      <xdr:nvCxnSpPr>
        <xdr:cNvPr id="323" name="直線コネクタ 322"/>
        <xdr:cNvCxnSpPr/>
      </xdr:nvCxnSpPr>
      <xdr:spPr>
        <a:xfrm>
          <a:off x="16230600" y="7133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52595</xdr:rowOff>
    </xdr:from>
    <xdr:ext cx="405111" cy="259045"/>
    <xdr:sp macro="" textlink="">
      <xdr:nvSpPr>
        <xdr:cNvPr id="324" name="【認定こども園・幼稚園・保育所】&#10;有形固定資産減価償却率最大値テキスト"/>
        <xdr:cNvSpPr txBox="1"/>
      </xdr:nvSpPr>
      <xdr:spPr>
        <a:xfrm>
          <a:off x="16408400" y="5538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81.2</a:t>
          </a:r>
          <a:endParaRPr kumimoji="1" lang="ja-JP" altLang="en-US" sz="1000" b="1">
            <a:latin typeface="ＭＳ Ｐゴシック"/>
          </a:endParaRPr>
        </a:p>
      </xdr:txBody>
    </xdr:sp>
    <xdr:clientData/>
  </xdr:oneCellAnchor>
  <xdr:twoCellAnchor>
    <xdr:from>
      <xdr:col>23</xdr:col>
      <xdr:colOff>428625</xdr:colOff>
      <xdr:row>33</xdr:row>
      <xdr:rowOff>105918</xdr:rowOff>
    </xdr:from>
    <xdr:to>
      <xdr:col>23</xdr:col>
      <xdr:colOff>606425</xdr:colOff>
      <xdr:row>33</xdr:row>
      <xdr:rowOff>105918</xdr:rowOff>
    </xdr:to>
    <xdr:cxnSp macro="">
      <xdr:nvCxnSpPr>
        <xdr:cNvPr id="325" name="直線コネクタ 324"/>
        <xdr:cNvCxnSpPr/>
      </xdr:nvCxnSpPr>
      <xdr:spPr>
        <a:xfrm>
          <a:off x="16230600" y="5763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36</xdr:row>
      <xdr:rowOff>74693</xdr:rowOff>
    </xdr:from>
    <xdr:ext cx="405111" cy="259045"/>
    <xdr:sp macro="" textlink="">
      <xdr:nvSpPr>
        <xdr:cNvPr id="326" name="【認定こども園・幼稚園・保育所】&#10;有形固定資産減価償却率平均値テキスト"/>
        <xdr:cNvSpPr txBox="1"/>
      </xdr:nvSpPr>
      <xdr:spPr>
        <a:xfrm>
          <a:off x="16408400" y="6246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56.9</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96266</xdr:rowOff>
    </xdr:from>
    <xdr:to>
      <xdr:col>23</xdr:col>
      <xdr:colOff>568325</xdr:colOff>
      <xdr:row>37</xdr:row>
      <xdr:rowOff>26416</xdr:rowOff>
    </xdr:to>
    <xdr:sp macro="" textlink="">
      <xdr:nvSpPr>
        <xdr:cNvPr id="327" name="フローチャート : 判断 326"/>
        <xdr:cNvSpPr/>
      </xdr:nvSpPr>
      <xdr:spPr>
        <a:xfrm>
          <a:off x="16268700" y="626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36</xdr:row>
      <xdr:rowOff>52832</xdr:rowOff>
    </xdr:from>
    <xdr:to>
      <xdr:col>22</xdr:col>
      <xdr:colOff>415925</xdr:colOff>
      <xdr:row>36</xdr:row>
      <xdr:rowOff>154432</xdr:rowOff>
    </xdr:to>
    <xdr:sp macro="" textlink="">
      <xdr:nvSpPr>
        <xdr:cNvPr id="328" name="フローチャート : 判断 327"/>
        <xdr:cNvSpPr/>
      </xdr:nvSpPr>
      <xdr:spPr>
        <a:xfrm>
          <a:off x="15430500" y="622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29" name="テキスト ボックス 328"/>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30" name="テキスト ボックス 329"/>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31" name="テキスト ボックス 330"/>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32" name="テキスト ボックス 331"/>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33" name="テキスト ボックス 332"/>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33</xdr:row>
      <xdr:rowOff>55118</xdr:rowOff>
    </xdr:from>
    <xdr:to>
      <xdr:col>23</xdr:col>
      <xdr:colOff>568325</xdr:colOff>
      <xdr:row>33</xdr:row>
      <xdr:rowOff>156718</xdr:rowOff>
    </xdr:to>
    <xdr:sp macro="" textlink="">
      <xdr:nvSpPr>
        <xdr:cNvPr id="334" name="円/楕円 333"/>
        <xdr:cNvSpPr/>
      </xdr:nvSpPr>
      <xdr:spPr>
        <a:xfrm>
          <a:off x="16268700" y="571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33</xdr:row>
      <xdr:rowOff>8145</xdr:rowOff>
    </xdr:from>
    <xdr:ext cx="405111" cy="259045"/>
    <xdr:sp macro="" textlink="">
      <xdr:nvSpPr>
        <xdr:cNvPr id="335" name="【認定こども園・幼稚園・保育所】&#10;有形固定資産減価償却率該当値テキスト"/>
        <xdr:cNvSpPr txBox="1"/>
      </xdr:nvSpPr>
      <xdr:spPr>
        <a:xfrm>
          <a:off x="16408400" y="5665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81.2</a:t>
          </a:r>
          <a:endParaRPr kumimoji="1" lang="ja-JP" altLang="en-US" sz="1000" b="1">
            <a:solidFill>
              <a:srgbClr val="FF0000"/>
            </a:solidFill>
            <a:latin typeface="ＭＳ Ｐゴシック"/>
          </a:endParaRPr>
        </a:p>
      </xdr:txBody>
    </xdr:sp>
    <xdr:clientData/>
  </xdr:oneCellAnchor>
  <xdr:twoCellAnchor>
    <xdr:from>
      <xdr:col>22</xdr:col>
      <xdr:colOff>314325</xdr:colOff>
      <xdr:row>33</xdr:row>
      <xdr:rowOff>71120</xdr:rowOff>
    </xdr:from>
    <xdr:to>
      <xdr:col>22</xdr:col>
      <xdr:colOff>415925</xdr:colOff>
      <xdr:row>34</xdr:row>
      <xdr:rowOff>1270</xdr:rowOff>
    </xdr:to>
    <xdr:sp macro="" textlink="">
      <xdr:nvSpPr>
        <xdr:cNvPr id="336" name="円/楕円 335"/>
        <xdr:cNvSpPr/>
      </xdr:nvSpPr>
      <xdr:spPr>
        <a:xfrm>
          <a:off x="15430500" y="572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33</xdr:row>
      <xdr:rowOff>105918</xdr:rowOff>
    </xdr:from>
    <xdr:to>
      <xdr:col>23</xdr:col>
      <xdr:colOff>517525</xdr:colOff>
      <xdr:row>33</xdr:row>
      <xdr:rowOff>121920</xdr:rowOff>
    </xdr:to>
    <xdr:cxnSp macro="">
      <xdr:nvCxnSpPr>
        <xdr:cNvPr id="337" name="直線コネクタ 336"/>
        <xdr:cNvCxnSpPr/>
      </xdr:nvCxnSpPr>
      <xdr:spPr>
        <a:xfrm flipV="1">
          <a:off x="15481300" y="5763768"/>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36</xdr:row>
      <xdr:rowOff>145559</xdr:rowOff>
    </xdr:from>
    <xdr:ext cx="405111" cy="259045"/>
    <xdr:sp macro="" textlink="">
      <xdr:nvSpPr>
        <xdr:cNvPr id="338" name="n_1aveValue【認定こども園・幼稚園・保育所】&#10;有形固定資産減価償却率"/>
        <xdr:cNvSpPr txBox="1"/>
      </xdr:nvSpPr>
      <xdr:spPr>
        <a:xfrm>
          <a:off x="15266043" y="6317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58.8</a:t>
          </a:r>
          <a:endParaRPr kumimoji="1" lang="ja-JP" altLang="en-US" sz="1000" b="1">
            <a:solidFill>
              <a:srgbClr val="000080"/>
            </a:solidFill>
            <a:latin typeface="ＭＳ Ｐゴシック"/>
          </a:endParaRPr>
        </a:p>
      </xdr:txBody>
    </xdr:sp>
    <xdr:clientData/>
  </xdr:oneCellAnchor>
  <xdr:oneCellAnchor>
    <xdr:from>
      <xdr:col>22</xdr:col>
      <xdr:colOff>149868</xdr:colOff>
      <xdr:row>32</xdr:row>
      <xdr:rowOff>17797</xdr:rowOff>
    </xdr:from>
    <xdr:ext cx="405111" cy="259045"/>
    <xdr:sp macro="" textlink="">
      <xdr:nvSpPr>
        <xdr:cNvPr id="339" name="n_1mainValue【認定こども園・幼稚園・保育所】&#10;有形固定資産減価償却率"/>
        <xdr:cNvSpPr txBox="1"/>
      </xdr:nvSpPr>
      <xdr:spPr>
        <a:xfrm>
          <a:off x="15266043" y="550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80.5</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40" name="正方形/長方形 33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41" name="正方形/長方形 34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42" name="正方形/長方形 34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28/28</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43" name="正方形/長方形 34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44" name="正方形/長方形 34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45" name="正方形/長方形 34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46" name="正方形/長方形 34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0.082</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47" name="正方形/長方形 346"/>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48" name="テキスト ボックス 34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49" name="直線コネクタ 34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42</xdr:row>
      <xdr:rowOff>38100</xdr:rowOff>
    </xdr:from>
    <xdr:to>
      <xdr:col>33</xdr:col>
      <xdr:colOff>314325</xdr:colOff>
      <xdr:row>42</xdr:row>
      <xdr:rowOff>38100</xdr:rowOff>
    </xdr:to>
    <xdr:cxnSp macro="">
      <xdr:nvCxnSpPr>
        <xdr:cNvPr id="350" name="直線コネクタ 349"/>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41</xdr:row>
      <xdr:rowOff>67327</xdr:rowOff>
    </xdr:from>
    <xdr:ext cx="467179" cy="259045"/>
    <xdr:sp macro="" textlink="">
      <xdr:nvSpPr>
        <xdr:cNvPr id="351" name="テキスト ボックス 350"/>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40</xdr:row>
      <xdr:rowOff>0</xdr:rowOff>
    </xdr:from>
    <xdr:to>
      <xdr:col>33</xdr:col>
      <xdr:colOff>314325</xdr:colOff>
      <xdr:row>40</xdr:row>
      <xdr:rowOff>0</xdr:rowOff>
    </xdr:to>
    <xdr:cxnSp macro="">
      <xdr:nvCxnSpPr>
        <xdr:cNvPr id="352" name="直線コネクタ 351"/>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39</xdr:row>
      <xdr:rowOff>29227</xdr:rowOff>
    </xdr:from>
    <xdr:ext cx="467179" cy="259045"/>
    <xdr:sp macro="" textlink="">
      <xdr:nvSpPr>
        <xdr:cNvPr id="353" name="テキスト ボックス 352"/>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37</xdr:row>
      <xdr:rowOff>133350</xdr:rowOff>
    </xdr:from>
    <xdr:to>
      <xdr:col>33</xdr:col>
      <xdr:colOff>314325</xdr:colOff>
      <xdr:row>37</xdr:row>
      <xdr:rowOff>133350</xdr:rowOff>
    </xdr:to>
    <xdr:cxnSp macro="">
      <xdr:nvCxnSpPr>
        <xdr:cNvPr id="354" name="直線コネクタ 353"/>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162577</xdr:rowOff>
    </xdr:from>
    <xdr:ext cx="467179" cy="259045"/>
    <xdr:sp macro="" textlink="">
      <xdr:nvSpPr>
        <xdr:cNvPr id="355" name="テキスト ボックス 354"/>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35</xdr:row>
      <xdr:rowOff>95250</xdr:rowOff>
    </xdr:from>
    <xdr:to>
      <xdr:col>33</xdr:col>
      <xdr:colOff>314325</xdr:colOff>
      <xdr:row>35</xdr:row>
      <xdr:rowOff>95250</xdr:rowOff>
    </xdr:to>
    <xdr:cxnSp macro="">
      <xdr:nvCxnSpPr>
        <xdr:cNvPr id="356" name="直線コネクタ 355"/>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124477</xdr:rowOff>
    </xdr:from>
    <xdr:ext cx="467179" cy="259045"/>
    <xdr:sp macro="" textlink="">
      <xdr:nvSpPr>
        <xdr:cNvPr id="357" name="テキスト ボックス 356"/>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33</xdr:row>
      <xdr:rowOff>57150</xdr:rowOff>
    </xdr:from>
    <xdr:to>
      <xdr:col>33</xdr:col>
      <xdr:colOff>314325</xdr:colOff>
      <xdr:row>33</xdr:row>
      <xdr:rowOff>57150</xdr:rowOff>
    </xdr:to>
    <xdr:cxnSp macro="">
      <xdr:nvCxnSpPr>
        <xdr:cNvPr id="358" name="直線コネクタ 357"/>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86377</xdr:rowOff>
    </xdr:from>
    <xdr:ext cx="467179" cy="259045"/>
    <xdr:sp macro="" textlink="">
      <xdr:nvSpPr>
        <xdr:cNvPr id="359" name="テキスト ボックス 358"/>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60" name="直線コネクタ 359"/>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61" name="テキスト ボックス 360"/>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362"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34</xdr:row>
      <xdr:rowOff>57150</xdr:rowOff>
    </xdr:from>
    <xdr:to>
      <xdr:col>32</xdr:col>
      <xdr:colOff>186689</xdr:colOff>
      <xdr:row>41</xdr:row>
      <xdr:rowOff>167640</xdr:rowOff>
    </xdr:to>
    <xdr:cxnSp macro="">
      <xdr:nvCxnSpPr>
        <xdr:cNvPr id="363" name="直線コネクタ 362"/>
        <xdr:cNvCxnSpPr/>
      </xdr:nvCxnSpPr>
      <xdr:spPr>
        <a:xfrm flipV="1">
          <a:off x="22160864" y="588645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42</xdr:row>
      <xdr:rowOff>17</xdr:rowOff>
    </xdr:from>
    <xdr:ext cx="469744" cy="259045"/>
    <xdr:sp macro="" textlink="">
      <xdr:nvSpPr>
        <xdr:cNvPr id="364" name="【認定こども園・幼稚園・保育所】&#10;一人当たり面積最小値テキスト"/>
        <xdr:cNvSpPr txBox="1"/>
      </xdr:nvSpPr>
      <xdr:spPr>
        <a:xfrm>
          <a:off x="22250400" y="720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0.011</a:t>
          </a:r>
          <a:endParaRPr kumimoji="1" lang="ja-JP" altLang="en-US" sz="1000" b="1">
            <a:latin typeface="ＭＳ Ｐゴシック"/>
          </a:endParaRPr>
        </a:p>
      </xdr:txBody>
    </xdr:sp>
    <xdr:clientData/>
  </xdr:oneCellAnchor>
  <xdr:twoCellAnchor>
    <xdr:from>
      <xdr:col>32</xdr:col>
      <xdr:colOff>98425</xdr:colOff>
      <xdr:row>41</xdr:row>
      <xdr:rowOff>167640</xdr:rowOff>
    </xdr:from>
    <xdr:to>
      <xdr:col>32</xdr:col>
      <xdr:colOff>276225</xdr:colOff>
      <xdr:row>41</xdr:row>
      <xdr:rowOff>167640</xdr:rowOff>
    </xdr:to>
    <xdr:cxnSp macro="">
      <xdr:nvCxnSpPr>
        <xdr:cNvPr id="365" name="直線コネクタ 364"/>
        <xdr:cNvCxnSpPr/>
      </xdr:nvCxnSpPr>
      <xdr:spPr>
        <a:xfrm>
          <a:off x="22072600" y="719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33</xdr:row>
      <xdr:rowOff>3827</xdr:rowOff>
    </xdr:from>
    <xdr:ext cx="469744" cy="259045"/>
    <xdr:sp macro="" textlink="">
      <xdr:nvSpPr>
        <xdr:cNvPr id="366" name="【認定こども園・幼稚園・保育所】&#10;一人当たり面積最大値テキスト"/>
        <xdr:cNvSpPr txBox="1"/>
      </xdr:nvSpPr>
      <xdr:spPr>
        <a:xfrm>
          <a:off x="22250400" y="566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0.355</a:t>
          </a:r>
          <a:endParaRPr kumimoji="1" lang="ja-JP" altLang="en-US" sz="1000" b="1">
            <a:latin typeface="ＭＳ Ｐゴシック"/>
          </a:endParaRPr>
        </a:p>
      </xdr:txBody>
    </xdr:sp>
    <xdr:clientData/>
  </xdr:oneCellAnchor>
  <xdr:twoCellAnchor>
    <xdr:from>
      <xdr:col>32</xdr:col>
      <xdr:colOff>98425</xdr:colOff>
      <xdr:row>34</xdr:row>
      <xdr:rowOff>57150</xdr:rowOff>
    </xdr:from>
    <xdr:to>
      <xdr:col>32</xdr:col>
      <xdr:colOff>276225</xdr:colOff>
      <xdr:row>34</xdr:row>
      <xdr:rowOff>57150</xdr:rowOff>
    </xdr:to>
    <xdr:cxnSp macro="">
      <xdr:nvCxnSpPr>
        <xdr:cNvPr id="367" name="直線コネクタ 366"/>
        <xdr:cNvCxnSpPr/>
      </xdr:nvCxnSpPr>
      <xdr:spPr>
        <a:xfrm>
          <a:off x="22072600" y="5886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37</xdr:row>
      <xdr:rowOff>78757</xdr:rowOff>
    </xdr:from>
    <xdr:ext cx="469744" cy="259045"/>
    <xdr:sp macro="" textlink="">
      <xdr:nvSpPr>
        <xdr:cNvPr id="368" name="【認定こども園・幼稚園・保育所】&#10;一人当たり面積平均値テキスト"/>
        <xdr:cNvSpPr txBox="1"/>
      </xdr:nvSpPr>
      <xdr:spPr>
        <a:xfrm>
          <a:off x="22250400" y="6422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0.162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55880</xdr:rowOff>
    </xdr:from>
    <xdr:to>
      <xdr:col>32</xdr:col>
      <xdr:colOff>238125</xdr:colOff>
      <xdr:row>38</xdr:row>
      <xdr:rowOff>157480</xdr:rowOff>
    </xdr:to>
    <xdr:sp macro="" textlink="">
      <xdr:nvSpPr>
        <xdr:cNvPr id="369" name="フローチャート : 判断 368"/>
        <xdr:cNvSpPr/>
      </xdr:nvSpPr>
      <xdr:spPr>
        <a:xfrm>
          <a:off x="221107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38</xdr:row>
      <xdr:rowOff>124460</xdr:rowOff>
    </xdr:from>
    <xdr:to>
      <xdr:col>31</xdr:col>
      <xdr:colOff>85725</xdr:colOff>
      <xdr:row>39</xdr:row>
      <xdr:rowOff>54610</xdr:rowOff>
    </xdr:to>
    <xdr:sp macro="" textlink="">
      <xdr:nvSpPr>
        <xdr:cNvPr id="370" name="フローチャート : 判断 369"/>
        <xdr:cNvSpPr/>
      </xdr:nvSpPr>
      <xdr:spPr>
        <a:xfrm>
          <a:off x="21272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71" name="テキスト ボックス 370"/>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72" name="テキスト ボックス 371"/>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73" name="テキスト ボックス 372"/>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74" name="テキスト ボックス 373"/>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75" name="テキスト ボックス 374"/>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41</xdr:row>
      <xdr:rowOff>116840</xdr:rowOff>
    </xdr:from>
    <xdr:to>
      <xdr:col>32</xdr:col>
      <xdr:colOff>238125</xdr:colOff>
      <xdr:row>42</xdr:row>
      <xdr:rowOff>46990</xdr:rowOff>
    </xdr:to>
    <xdr:sp macro="" textlink="">
      <xdr:nvSpPr>
        <xdr:cNvPr id="376" name="円/楕円 375"/>
        <xdr:cNvSpPr/>
      </xdr:nvSpPr>
      <xdr:spPr>
        <a:xfrm>
          <a:off x="221107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41</xdr:row>
      <xdr:rowOff>31767</xdr:rowOff>
    </xdr:from>
    <xdr:ext cx="469744" cy="259045"/>
    <xdr:sp macro="" textlink="">
      <xdr:nvSpPr>
        <xdr:cNvPr id="377" name="【認定こども園・幼稚園・保育所】&#10;一人当たり面積該当値テキスト"/>
        <xdr:cNvSpPr txBox="1"/>
      </xdr:nvSpPr>
      <xdr:spPr>
        <a:xfrm>
          <a:off x="22250400" y="7061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0.011</a:t>
          </a:r>
          <a:endParaRPr kumimoji="1" lang="ja-JP" altLang="en-US" sz="1000" b="1">
            <a:solidFill>
              <a:srgbClr val="FF0000"/>
            </a:solidFill>
            <a:latin typeface="ＭＳ Ｐゴシック"/>
          </a:endParaRPr>
        </a:p>
      </xdr:txBody>
    </xdr:sp>
    <xdr:clientData/>
  </xdr:oneCellAnchor>
  <xdr:twoCellAnchor>
    <xdr:from>
      <xdr:col>30</xdr:col>
      <xdr:colOff>669925</xdr:colOff>
      <xdr:row>41</xdr:row>
      <xdr:rowOff>116840</xdr:rowOff>
    </xdr:from>
    <xdr:to>
      <xdr:col>31</xdr:col>
      <xdr:colOff>85725</xdr:colOff>
      <xdr:row>42</xdr:row>
      <xdr:rowOff>46990</xdr:rowOff>
    </xdr:to>
    <xdr:sp macro="" textlink="">
      <xdr:nvSpPr>
        <xdr:cNvPr id="378" name="円/楕円 377"/>
        <xdr:cNvSpPr/>
      </xdr:nvSpPr>
      <xdr:spPr>
        <a:xfrm>
          <a:off x="212725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41</xdr:row>
      <xdr:rowOff>167640</xdr:rowOff>
    </xdr:from>
    <xdr:to>
      <xdr:col>32</xdr:col>
      <xdr:colOff>187325</xdr:colOff>
      <xdr:row>41</xdr:row>
      <xdr:rowOff>167640</xdr:rowOff>
    </xdr:to>
    <xdr:cxnSp macro="">
      <xdr:nvCxnSpPr>
        <xdr:cNvPr id="379" name="直線コネクタ 378"/>
        <xdr:cNvCxnSpPr/>
      </xdr:nvCxnSpPr>
      <xdr:spPr>
        <a:xfrm>
          <a:off x="21323300" y="71970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37</xdr:row>
      <xdr:rowOff>71137</xdr:rowOff>
    </xdr:from>
    <xdr:ext cx="469744" cy="259045"/>
    <xdr:sp macro="" textlink="">
      <xdr:nvSpPr>
        <xdr:cNvPr id="380" name="n_1aveValue【認定こども園・幼稚園・保育所】&#10;一人当たり面積"/>
        <xdr:cNvSpPr txBox="1"/>
      </xdr:nvSpPr>
      <xdr:spPr>
        <a:xfrm>
          <a:off x="210757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0.144</a:t>
          </a:r>
          <a:endParaRPr kumimoji="1" lang="ja-JP" altLang="en-US" sz="1000" b="1">
            <a:solidFill>
              <a:srgbClr val="000080"/>
            </a:solidFill>
            <a:latin typeface="ＭＳ Ｐゴシック"/>
          </a:endParaRPr>
        </a:p>
      </xdr:txBody>
    </xdr:sp>
    <xdr:clientData/>
  </xdr:oneCellAnchor>
  <xdr:oneCellAnchor>
    <xdr:from>
      <xdr:col>30</xdr:col>
      <xdr:colOff>473152</xdr:colOff>
      <xdr:row>42</xdr:row>
      <xdr:rowOff>38117</xdr:rowOff>
    </xdr:from>
    <xdr:ext cx="469744" cy="259045"/>
    <xdr:sp macro="" textlink="">
      <xdr:nvSpPr>
        <xdr:cNvPr id="381" name="n_1mainValue【認定こども園・幼稚園・保育所】&#10;一人当たり面積"/>
        <xdr:cNvSpPr txBox="1"/>
      </xdr:nvSpPr>
      <xdr:spPr>
        <a:xfrm>
          <a:off x="21075727" y="723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0.011</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382" name="正方形/長方形 38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83" name="正方形/長方形 38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84" name="正方形/長方形 38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85" name="正方形/長方形 38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86" name="正方形/長方形 38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87" name="正方形/長方形 38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88" name="正方形/長方形 38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89" name="正方形/長方形 388"/>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90" name="テキスト ボックス 38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91" name="直線コネクタ 39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92" name="テキスト ボックス 391"/>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64</xdr:row>
      <xdr:rowOff>76200</xdr:rowOff>
    </xdr:from>
    <xdr:to>
      <xdr:col>24</xdr:col>
      <xdr:colOff>644525</xdr:colOff>
      <xdr:row>64</xdr:row>
      <xdr:rowOff>76200</xdr:rowOff>
    </xdr:to>
    <xdr:cxnSp macro="">
      <xdr:nvCxnSpPr>
        <xdr:cNvPr id="393" name="直線コネクタ 392"/>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105427</xdr:rowOff>
    </xdr:from>
    <xdr:ext cx="403059" cy="259045"/>
    <xdr:sp macro="" textlink="">
      <xdr:nvSpPr>
        <xdr:cNvPr id="394" name="テキスト ボックス 393"/>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395" name="直線コネクタ 394"/>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396" name="テキスト ボックス 395"/>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397" name="直線コネクタ 396"/>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398" name="テキスト ボックス 397"/>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399" name="直線コネクタ 398"/>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400" name="テキスト ボックス 399"/>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401" name="直線コネクタ 400"/>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124477</xdr:rowOff>
    </xdr:from>
    <xdr:ext cx="403059" cy="259045"/>
    <xdr:sp macro="" textlink="">
      <xdr:nvSpPr>
        <xdr:cNvPr id="402" name="テキスト ボックス 401"/>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403" name="直線コネクタ 40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404" name="テキスト ボックス 403"/>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405"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56</xdr:row>
      <xdr:rowOff>26670</xdr:rowOff>
    </xdr:from>
    <xdr:to>
      <xdr:col>23</xdr:col>
      <xdr:colOff>516889</xdr:colOff>
      <xdr:row>65</xdr:row>
      <xdr:rowOff>0</xdr:rowOff>
    </xdr:to>
    <xdr:cxnSp macro="">
      <xdr:nvCxnSpPr>
        <xdr:cNvPr id="406" name="直線コネクタ 405"/>
        <xdr:cNvCxnSpPr/>
      </xdr:nvCxnSpPr>
      <xdr:spPr>
        <a:xfrm flipV="1">
          <a:off x="16318864" y="962787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65</xdr:row>
      <xdr:rowOff>3827</xdr:rowOff>
    </xdr:from>
    <xdr:ext cx="405111" cy="259045"/>
    <xdr:sp macro="" textlink="">
      <xdr:nvSpPr>
        <xdr:cNvPr id="407" name="【学校施設】&#10;有形固定資産減価償却率最小値テキスト"/>
        <xdr:cNvSpPr txBox="1"/>
      </xdr:nvSpPr>
      <xdr:spPr>
        <a:xfrm>
          <a:off x="16408400" y="1114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37.5</a:t>
          </a:r>
          <a:endParaRPr kumimoji="1" lang="ja-JP" altLang="en-US" sz="1000" b="1">
            <a:latin typeface="ＭＳ Ｐゴシック"/>
          </a:endParaRPr>
        </a:p>
      </xdr:txBody>
    </xdr:sp>
    <xdr:clientData/>
  </xdr:oneCellAnchor>
  <xdr:twoCellAnchor>
    <xdr:from>
      <xdr:col>23</xdr:col>
      <xdr:colOff>428625</xdr:colOff>
      <xdr:row>65</xdr:row>
      <xdr:rowOff>0</xdr:rowOff>
    </xdr:from>
    <xdr:to>
      <xdr:col>23</xdr:col>
      <xdr:colOff>606425</xdr:colOff>
      <xdr:row>65</xdr:row>
      <xdr:rowOff>0</xdr:rowOff>
    </xdr:to>
    <xdr:cxnSp macro="">
      <xdr:nvCxnSpPr>
        <xdr:cNvPr id="408" name="直線コネクタ 407"/>
        <xdr:cNvCxnSpPr/>
      </xdr:nvCxnSpPr>
      <xdr:spPr>
        <a:xfrm>
          <a:off x="16230600" y="11144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144797</xdr:rowOff>
    </xdr:from>
    <xdr:ext cx="405111" cy="259045"/>
    <xdr:sp macro="" textlink="">
      <xdr:nvSpPr>
        <xdr:cNvPr id="409" name="【学校施設】&#10;有形固定資産減価償却率最大値テキスト"/>
        <xdr:cNvSpPr txBox="1"/>
      </xdr:nvSpPr>
      <xdr:spPr>
        <a:xfrm>
          <a:off x="16408400" y="940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77.3</a:t>
          </a:r>
          <a:endParaRPr kumimoji="1" lang="ja-JP" altLang="en-US" sz="1000" b="1">
            <a:latin typeface="ＭＳ Ｐゴシック"/>
          </a:endParaRPr>
        </a:p>
      </xdr:txBody>
    </xdr:sp>
    <xdr:clientData/>
  </xdr:oneCellAnchor>
  <xdr:twoCellAnchor>
    <xdr:from>
      <xdr:col>23</xdr:col>
      <xdr:colOff>428625</xdr:colOff>
      <xdr:row>56</xdr:row>
      <xdr:rowOff>26670</xdr:rowOff>
    </xdr:from>
    <xdr:to>
      <xdr:col>23</xdr:col>
      <xdr:colOff>606425</xdr:colOff>
      <xdr:row>56</xdr:row>
      <xdr:rowOff>26670</xdr:rowOff>
    </xdr:to>
    <xdr:cxnSp macro="">
      <xdr:nvCxnSpPr>
        <xdr:cNvPr id="410" name="直線コネクタ 409"/>
        <xdr:cNvCxnSpPr/>
      </xdr:nvCxnSpPr>
      <xdr:spPr>
        <a:xfrm>
          <a:off x="16230600" y="962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58</xdr:row>
      <xdr:rowOff>63517</xdr:rowOff>
    </xdr:from>
    <xdr:ext cx="405111" cy="259045"/>
    <xdr:sp macro="" textlink="">
      <xdr:nvSpPr>
        <xdr:cNvPr id="411" name="【学校施設】&#10;有形固定資産減価償却率平均値テキスト"/>
        <xdr:cNvSpPr txBox="1"/>
      </xdr:nvSpPr>
      <xdr:spPr>
        <a:xfrm>
          <a:off x="16408400" y="10007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62.1</a:t>
          </a:r>
          <a:endParaRPr kumimoji="1" lang="ja-JP" altLang="en-US" sz="1000" b="1">
            <a:solidFill>
              <a:srgbClr val="000080"/>
            </a:solidFill>
            <a:latin typeface="ＭＳ Ｐゴシック"/>
          </a:endParaRPr>
        </a:p>
      </xdr:txBody>
    </xdr:sp>
    <xdr:clientData/>
  </xdr:oneCellAnchor>
  <xdr:twoCellAnchor>
    <xdr:from>
      <xdr:col>23</xdr:col>
      <xdr:colOff>466725</xdr:colOff>
      <xdr:row>59</xdr:row>
      <xdr:rowOff>40640</xdr:rowOff>
    </xdr:from>
    <xdr:to>
      <xdr:col>23</xdr:col>
      <xdr:colOff>568325</xdr:colOff>
      <xdr:row>59</xdr:row>
      <xdr:rowOff>142240</xdr:rowOff>
    </xdr:to>
    <xdr:sp macro="" textlink="">
      <xdr:nvSpPr>
        <xdr:cNvPr id="412" name="フローチャート : 判断 411"/>
        <xdr:cNvSpPr/>
      </xdr:nvSpPr>
      <xdr:spPr>
        <a:xfrm>
          <a:off x="16268700" y="1015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59</xdr:row>
      <xdr:rowOff>132080</xdr:rowOff>
    </xdr:from>
    <xdr:to>
      <xdr:col>22</xdr:col>
      <xdr:colOff>415925</xdr:colOff>
      <xdr:row>60</xdr:row>
      <xdr:rowOff>62230</xdr:rowOff>
    </xdr:to>
    <xdr:sp macro="" textlink="">
      <xdr:nvSpPr>
        <xdr:cNvPr id="413" name="フローチャート : 判断 412"/>
        <xdr:cNvSpPr/>
      </xdr:nvSpPr>
      <xdr:spPr>
        <a:xfrm>
          <a:off x="15430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414" name="テキスト ボックス 413"/>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415" name="テキスト ボックス 414"/>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416" name="テキスト ボックス 415"/>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417" name="テキスト ボックス 416"/>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18" name="テキスト ボックス 417"/>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59</xdr:row>
      <xdr:rowOff>116840</xdr:rowOff>
    </xdr:from>
    <xdr:to>
      <xdr:col>23</xdr:col>
      <xdr:colOff>568325</xdr:colOff>
      <xdr:row>60</xdr:row>
      <xdr:rowOff>46990</xdr:rowOff>
    </xdr:to>
    <xdr:sp macro="" textlink="">
      <xdr:nvSpPr>
        <xdr:cNvPr id="419" name="円/楕円 418"/>
        <xdr:cNvSpPr/>
      </xdr:nvSpPr>
      <xdr:spPr>
        <a:xfrm>
          <a:off x="16268700" y="1023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59</xdr:row>
      <xdr:rowOff>95267</xdr:rowOff>
    </xdr:from>
    <xdr:ext cx="405111" cy="259045"/>
    <xdr:sp macro="" textlink="">
      <xdr:nvSpPr>
        <xdr:cNvPr id="420" name="【学校施設】&#10;有形固定資産減価償却率該当値テキスト"/>
        <xdr:cNvSpPr txBox="1"/>
      </xdr:nvSpPr>
      <xdr:spPr>
        <a:xfrm>
          <a:off x="16408400"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60.1</a:t>
          </a:r>
          <a:endParaRPr kumimoji="1" lang="ja-JP" altLang="en-US" sz="1000" b="1">
            <a:solidFill>
              <a:srgbClr val="FF0000"/>
            </a:solidFill>
            <a:latin typeface="ＭＳ Ｐゴシック"/>
          </a:endParaRPr>
        </a:p>
      </xdr:txBody>
    </xdr:sp>
    <xdr:clientData/>
  </xdr:oneCellAnchor>
  <xdr:twoCellAnchor>
    <xdr:from>
      <xdr:col>22</xdr:col>
      <xdr:colOff>314325</xdr:colOff>
      <xdr:row>60</xdr:row>
      <xdr:rowOff>90170</xdr:rowOff>
    </xdr:from>
    <xdr:to>
      <xdr:col>22</xdr:col>
      <xdr:colOff>415925</xdr:colOff>
      <xdr:row>61</xdr:row>
      <xdr:rowOff>20320</xdr:rowOff>
    </xdr:to>
    <xdr:sp macro="" textlink="">
      <xdr:nvSpPr>
        <xdr:cNvPr id="421" name="円/楕円 420"/>
        <xdr:cNvSpPr/>
      </xdr:nvSpPr>
      <xdr:spPr>
        <a:xfrm>
          <a:off x="15430500" y="1037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59</xdr:row>
      <xdr:rowOff>167640</xdr:rowOff>
    </xdr:from>
    <xdr:to>
      <xdr:col>23</xdr:col>
      <xdr:colOff>517525</xdr:colOff>
      <xdr:row>60</xdr:row>
      <xdr:rowOff>140970</xdr:rowOff>
    </xdr:to>
    <xdr:cxnSp macro="">
      <xdr:nvCxnSpPr>
        <xdr:cNvPr id="422" name="直線コネクタ 421"/>
        <xdr:cNvCxnSpPr/>
      </xdr:nvCxnSpPr>
      <xdr:spPr>
        <a:xfrm flipV="1">
          <a:off x="15481300" y="1028319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58</xdr:row>
      <xdr:rowOff>78757</xdr:rowOff>
    </xdr:from>
    <xdr:ext cx="405111" cy="259045"/>
    <xdr:sp macro="" textlink="">
      <xdr:nvSpPr>
        <xdr:cNvPr id="423" name="n_1aveValue【学校施設】&#10;有形固定資産減価償却率"/>
        <xdr:cNvSpPr txBox="1"/>
      </xdr:nvSpPr>
      <xdr:spPr>
        <a:xfrm>
          <a:off x="15266043"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59.7</a:t>
          </a:r>
          <a:endParaRPr kumimoji="1" lang="ja-JP" altLang="en-US" sz="1000" b="1">
            <a:solidFill>
              <a:srgbClr val="000080"/>
            </a:solidFill>
            <a:latin typeface="ＭＳ Ｐゴシック"/>
          </a:endParaRPr>
        </a:p>
      </xdr:txBody>
    </xdr:sp>
    <xdr:clientData/>
  </xdr:oneCellAnchor>
  <xdr:oneCellAnchor>
    <xdr:from>
      <xdr:col>22</xdr:col>
      <xdr:colOff>149868</xdr:colOff>
      <xdr:row>61</xdr:row>
      <xdr:rowOff>11447</xdr:rowOff>
    </xdr:from>
    <xdr:ext cx="405111" cy="259045"/>
    <xdr:sp macro="" textlink="">
      <xdr:nvSpPr>
        <xdr:cNvPr id="424" name="n_1mainValue【学校施設】&#10;有形固定資産減価償却率"/>
        <xdr:cNvSpPr txBox="1"/>
      </xdr:nvSpPr>
      <xdr:spPr>
        <a:xfrm>
          <a:off x="15266043" y="1046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56.3</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25" name="正方形/長方形 42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26" name="正方形/長方形 42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27" name="正方形/長方形 42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8/28</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28" name="正方形/長方形 42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29" name="正方形/長方形 42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30" name="正方形/長方形 42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31" name="正方形/長方形 43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1.811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32" name="正方形/長方形 431"/>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33" name="テキスト ボックス 432"/>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34" name="直線コネクタ 433"/>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435" name="テキスト ボックス 434"/>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64</xdr:row>
      <xdr:rowOff>76200</xdr:rowOff>
    </xdr:from>
    <xdr:to>
      <xdr:col>33</xdr:col>
      <xdr:colOff>314325</xdr:colOff>
      <xdr:row>64</xdr:row>
      <xdr:rowOff>76200</xdr:rowOff>
    </xdr:to>
    <xdr:cxnSp macro="">
      <xdr:nvCxnSpPr>
        <xdr:cNvPr id="436" name="直線コネクタ 435"/>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105427</xdr:rowOff>
    </xdr:from>
    <xdr:ext cx="467179" cy="259045"/>
    <xdr:sp macro="" textlink="">
      <xdr:nvSpPr>
        <xdr:cNvPr id="437" name="テキスト ボックス 436"/>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438" name="直線コネクタ 437"/>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61</xdr:row>
      <xdr:rowOff>67327</xdr:rowOff>
    </xdr:from>
    <xdr:ext cx="467179" cy="259045"/>
    <xdr:sp macro="" textlink="">
      <xdr:nvSpPr>
        <xdr:cNvPr id="439" name="テキスト ボックス 438"/>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440" name="直線コネクタ 439"/>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59</xdr:row>
      <xdr:rowOff>29227</xdr:rowOff>
    </xdr:from>
    <xdr:ext cx="467179" cy="259045"/>
    <xdr:sp macro="" textlink="">
      <xdr:nvSpPr>
        <xdr:cNvPr id="441" name="テキスト ボックス 440"/>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442" name="直線コネクタ 441"/>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162577</xdr:rowOff>
    </xdr:from>
    <xdr:ext cx="467179" cy="259045"/>
    <xdr:sp macro="" textlink="">
      <xdr:nvSpPr>
        <xdr:cNvPr id="443" name="テキスト ボックス 442"/>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444" name="直線コネクタ 443"/>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124477</xdr:rowOff>
    </xdr:from>
    <xdr:ext cx="467179" cy="259045"/>
    <xdr:sp macro="" textlink="">
      <xdr:nvSpPr>
        <xdr:cNvPr id="445" name="テキスト ボックス 444"/>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46" name="直線コネクタ 44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47" name="テキスト ボックス 446"/>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48"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55</xdr:row>
      <xdr:rowOff>75438</xdr:rowOff>
    </xdr:from>
    <xdr:to>
      <xdr:col>32</xdr:col>
      <xdr:colOff>186689</xdr:colOff>
      <xdr:row>63</xdr:row>
      <xdr:rowOff>165354</xdr:rowOff>
    </xdr:to>
    <xdr:cxnSp macro="">
      <xdr:nvCxnSpPr>
        <xdr:cNvPr id="449" name="直線コネクタ 448"/>
        <xdr:cNvCxnSpPr/>
      </xdr:nvCxnSpPr>
      <xdr:spPr>
        <a:xfrm flipV="1">
          <a:off x="22160864" y="9505188"/>
          <a:ext cx="0" cy="1461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169181</xdr:rowOff>
    </xdr:from>
    <xdr:ext cx="469744" cy="259045"/>
    <xdr:sp macro="" textlink="">
      <xdr:nvSpPr>
        <xdr:cNvPr id="450" name="【学校施設】&#10;一人当たり面積最小値テキスト"/>
        <xdr:cNvSpPr txBox="1"/>
      </xdr:nvSpPr>
      <xdr:spPr>
        <a:xfrm>
          <a:off x="22250400" y="10970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0.608</a:t>
          </a:r>
          <a:endParaRPr kumimoji="1" lang="ja-JP" altLang="en-US" sz="1000" b="1">
            <a:latin typeface="ＭＳ Ｐゴシック"/>
          </a:endParaRPr>
        </a:p>
      </xdr:txBody>
    </xdr:sp>
    <xdr:clientData/>
  </xdr:oneCellAnchor>
  <xdr:twoCellAnchor>
    <xdr:from>
      <xdr:col>32</xdr:col>
      <xdr:colOff>98425</xdr:colOff>
      <xdr:row>63</xdr:row>
      <xdr:rowOff>165354</xdr:rowOff>
    </xdr:from>
    <xdr:to>
      <xdr:col>32</xdr:col>
      <xdr:colOff>276225</xdr:colOff>
      <xdr:row>63</xdr:row>
      <xdr:rowOff>165354</xdr:rowOff>
    </xdr:to>
    <xdr:cxnSp macro="">
      <xdr:nvCxnSpPr>
        <xdr:cNvPr id="451" name="直線コネクタ 450"/>
        <xdr:cNvCxnSpPr/>
      </xdr:nvCxnSpPr>
      <xdr:spPr>
        <a:xfrm>
          <a:off x="22072600" y="10966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22115</xdr:rowOff>
    </xdr:from>
    <xdr:ext cx="469744" cy="259045"/>
    <xdr:sp macro="" textlink="">
      <xdr:nvSpPr>
        <xdr:cNvPr id="452" name="【学校施設】&#10;一人当たり面積最大値テキスト"/>
        <xdr:cNvSpPr txBox="1"/>
      </xdr:nvSpPr>
      <xdr:spPr>
        <a:xfrm>
          <a:off x="22250400" y="928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2.526</a:t>
          </a:r>
          <a:endParaRPr kumimoji="1" lang="ja-JP" altLang="en-US" sz="1000" b="1">
            <a:latin typeface="ＭＳ Ｐゴシック"/>
          </a:endParaRPr>
        </a:p>
      </xdr:txBody>
    </xdr:sp>
    <xdr:clientData/>
  </xdr:oneCellAnchor>
  <xdr:twoCellAnchor>
    <xdr:from>
      <xdr:col>32</xdr:col>
      <xdr:colOff>98425</xdr:colOff>
      <xdr:row>55</xdr:row>
      <xdr:rowOff>75438</xdr:rowOff>
    </xdr:from>
    <xdr:to>
      <xdr:col>32</xdr:col>
      <xdr:colOff>276225</xdr:colOff>
      <xdr:row>55</xdr:row>
      <xdr:rowOff>75438</xdr:rowOff>
    </xdr:to>
    <xdr:cxnSp macro="">
      <xdr:nvCxnSpPr>
        <xdr:cNvPr id="453" name="直線コネクタ 452"/>
        <xdr:cNvCxnSpPr/>
      </xdr:nvCxnSpPr>
      <xdr:spPr>
        <a:xfrm>
          <a:off x="22072600" y="9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59</xdr:row>
      <xdr:rowOff>67073</xdr:rowOff>
    </xdr:from>
    <xdr:ext cx="469744" cy="259045"/>
    <xdr:sp macro="" textlink="">
      <xdr:nvSpPr>
        <xdr:cNvPr id="454" name="【学校施設】&#10;一人当たり面積平均値テキスト"/>
        <xdr:cNvSpPr txBox="1"/>
      </xdr:nvSpPr>
      <xdr:spPr>
        <a:xfrm>
          <a:off x="22250400" y="101826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1.542</a:t>
          </a:r>
          <a:endParaRPr kumimoji="1" lang="ja-JP" altLang="en-US" sz="1000" b="1">
            <a:solidFill>
              <a:srgbClr val="000080"/>
            </a:solidFill>
            <a:latin typeface="ＭＳ Ｐゴシック"/>
          </a:endParaRPr>
        </a:p>
      </xdr:txBody>
    </xdr:sp>
    <xdr:clientData/>
  </xdr:oneCellAnchor>
  <xdr:twoCellAnchor>
    <xdr:from>
      <xdr:col>32</xdr:col>
      <xdr:colOff>136525</xdr:colOff>
      <xdr:row>59</xdr:row>
      <xdr:rowOff>88646</xdr:rowOff>
    </xdr:from>
    <xdr:to>
      <xdr:col>32</xdr:col>
      <xdr:colOff>238125</xdr:colOff>
      <xdr:row>60</xdr:row>
      <xdr:rowOff>18796</xdr:rowOff>
    </xdr:to>
    <xdr:sp macro="" textlink="">
      <xdr:nvSpPr>
        <xdr:cNvPr id="455" name="フローチャート : 判断 454"/>
        <xdr:cNvSpPr/>
      </xdr:nvSpPr>
      <xdr:spPr>
        <a:xfrm>
          <a:off x="22110700" y="1020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59</xdr:row>
      <xdr:rowOff>21590</xdr:rowOff>
    </xdr:from>
    <xdr:to>
      <xdr:col>31</xdr:col>
      <xdr:colOff>85725</xdr:colOff>
      <xdr:row>59</xdr:row>
      <xdr:rowOff>123190</xdr:rowOff>
    </xdr:to>
    <xdr:sp macro="" textlink="">
      <xdr:nvSpPr>
        <xdr:cNvPr id="456" name="フローチャート : 判断 455"/>
        <xdr:cNvSpPr/>
      </xdr:nvSpPr>
      <xdr:spPr>
        <a:xfrm>
          <a:off x="21272500" y="1013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57" name="テキスト ボックス 456"/>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58" name="テキスト ボックス 457"/>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59" name="テキスト ボックス 458"/>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60" name="テキスト ボックス 459"/>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61" name="テキスト ボックス 460"/>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68834</xdr:rowOff>
    </xdr:from>
    <xdr:to>
      <xdr:col>32</xdr:col>
      <xdr:colOff>238125</xdr:colOff>
      <xdr:row>58</xdr:row>
      <xdr:rowOff>170434</xdr:rowOff>
    </xdr:to>
    <xdr:sp macro="" textlink="">
      <xdr:nvSpPr>
        <xdr:cNvPr id="462" name="円/楕円 461"/>
        <xdr:cNvSpPr/>
      </xdr:nvSpPr>
      <xdr:spPr>
        <a:xfrm>
          <a:off x="22110700" y="1001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57</xdr:row>
      <xdr:rowOff>91711</xdr:rowOff>
    </xdr:from>
    <xdr:ext cx="469744" cy="259045"/>
    <xdr:sp macro="" textlink="">
      <xdr:nvSpPr>
        <xdr:cNvPr id="463" name="【学校施設】&#10;一人当たり面積該当値テキスト"/>
        <xdr:cNvSpPr txBox="1"/>
      </xdr:nvSpPr>
      <xdr:spPr>
        <a:xfrm>
          <a:off x="22250400" y="9864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1.793</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85598</xdr:rowOff>
    </xdr:from>
    <xdr:to>
      <xdr:col>31</xdr:col>
      <xdr:colOff>85725</xdr:colOff>
      <xdr:row>59</xdr:row>
      <xdr:rowOff>15748</xdr:rowOff>
    </xdr:to>
    <xdr:sp macro="" textlink="">
      <xdr:nvSpPr>
        <xdr:cNvPr id="464" name="円/楕円 463"/>
        <xdr:cNvSpPr/>
      </xdr:nvSpPr>
      <xdr:spPr>
        <a:xfrm>
          <a:off x="21272500" y="10029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58</xdr:row>
      <xdr:rowOff>119634</xdr:rowOff>
    </xdr:from>
    <xdr:to>
      <xdr:col>32</xdr:col>
      <xdr:colOff>187325</xdr:colOff>
      <xdr:row>58</xdr:row>
      <xdr:rowOff>136398</xdr:rowOff>
    </xdr:to>
    <xdr:cxnSp macro="">
      <xdr:nvCxnSpPr>
        <xdr:cNvPr id="465" name="直線コネクタ 464"/>
        <xdr:cNvCxnSpPr/>
      </xdr:nvCxnSpPr>
      <xdr:spPr>
        <a:xfrm flipV="1">
          <a:off x="21323300" y="10063734"/>
          <a:ext cx="8382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59</xdr:row>
      <xdr:rowOff>114317</xdr:rowOff>
    </xdr:from>
    <xdr:ext cx="469744" cy="259045"/>
    <xdr:sp macro="" textlink="">
      <xdr:nvSpPr>
        <xdr:cNvPr id="466" name="n_1aveValue【学校施設】&#10;一人当たり面積"/>
        <xdr:cNvSpPr txBox="1"/>
      </xdr:nvSpPr>
      <xdr:spPr>
        <a:xfrm>
          <a:off x="21075727" y="1022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1.630</a:t>
          </a:r>
          <a:endParaRPr kumimoji="1" lang="ja-JP" altLang="en-US" sz="1000" b="1">
            <a:solidFill>
              <a:srgbClr val="000080"/>
            </a:solidFill>
            <a:latin typeface="ＭＳ Ｐゴシック"/>
          </a:endParaRPr>
        </a:p>
      </xdr:txBody>
    </xdr:sp>
    <xdr:clientData/>
  </xdr:oneCellAnchor>
  <xdr:oneCellAnchor>
    <xdr:from>
      <xdr:col>30</xdr:col>
      <xdr:colOff>473152</xdr:colOff>
      <xdr:row>57</xdr:row>
      <xdr:rowOff>32275</xdr:rowOff>
    </xdr:from>
    <xdr:ext cx="469744" cy="259045"/>
    <xdr:sp macro="" textlink="">
      <xdr:nvSpPr>
        <xdr:cNvPr id="467" name="n_1mainValue【学校施設】&#10;一人当たり面積"/>
        <xdr:cNvSpPr txBox="1"/>
      </xdr:nvSpPr>
      <xdr:spPr>
        <a:xfrm>
          <a:off x="21075727" y="980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1.771</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68" name="正方形/長方形 46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69" name="正方形/長方形 46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70" name="正方形/長方形 46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15/22</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71" name="正方形/長方形 47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72" name="正方形/長方形 47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73" name="正方形/長方形 47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74" name="正方形/長方形 47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75" name="正方形/長方形 47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476" name="テキスト ボックス 47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477" name="直線コネクタ 47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88</xdr:row>
      <xdr:rowOff>10177</xdr:rowOff>
    </xdr:from>
    <xdr:ext cx="338939" cy="259045"/>
    <xdr:sp macro="" textlink="">
      <xdr:nvSpPr>
        <xdr:cNvPr id="478" name="テキスト ボックス 477"/>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86</xdr:row>
      <xdr:rowOff>114300</xdr:rowOff>
    </xdr:from>
    <xdr:to>
      <xdr:col>24</xdr:col>
      <xdr:colOff>644525</xdr:colOff>
      <xdr:row>86</xdr:row>
      <xdr:rowOff>114300</xdr:rowOff>
    </xdr:to>
    <xdr:cxnSp macro="">
      <xdr:nvCxnSpPr>
        <xdr:cNvPr id="479" name="直線コネクタ 478"/>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143527</xdr:rowOff>
    </xdr:from>
    <xdr:ext cx="403059" cy="259045"/>
    <xdr:sp macro="" textlink="">
      <xdr:nvSpPr>
        <xdr:cNvPr id="480" name="テキスト ボックス 479"/>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481" name="直線コネクタ 480"/>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482" name="テキスト ボックス 481"/>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483" name="直線コネクタ 482"/>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484" name="テキスト ボックス 483"/>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485" name="直線コネクタ 484"/>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486" name="テキスト ボックス 485"/>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487" name="直線コネクタ 486"/>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162577</xdr:rowOff>
    </xdr:from>
    <xdr:ext cx="467179" cy="259045"/>
    <xdr:sp macro="" textlink="">
      <xdr:nvSpPr>
        <xdr:cNvPr id="488" name="テキスト ボックス 487"/>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489" name="直線コネクタ 48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490" name="テキスト ボックス 489"/>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491"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77</xdr:row>
      <xdr:rowOff>133350</xdr:rowOff>
    </xdr:from>
    <xdr:to>
      <xdr:col>23</xdr:col>
      <xdr:colOff>516889</xdr:colOff>
      <xdr:row>86</xdr:row>
      <xdr:rowOff>28575</xdr:rowOff>
    </xdr:to>
    <xdr:cxnSp macro="">
      <xdr:nvCxnSpPr>
        <xdr:cNvPr id="492" name="直線コネクタ 491"/>
        <xdr:cNvCxnSpPr/>
      </xdr:nvCxnSpPr>
      <xdr:spPr>
        <a:xfrm flipV="1">
          <a:off x="16318864" y="13335000"/>
          <a:ext cx="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86</xdr:row>
      <xdr:rowOff>32402</xdr:rowOff>
    </xdr:from>
    <xdr:ext cx="405111" cy="259045"/>
    <xdr:sp macro="" textlink="">
      <xdr:nvSpPr>
        <xdr:cNvPr id="493" name="【児童館】&#10;有形固定資産減価償却率最小値テキスト"/>
        <xdr:cNvSpPr txBox="1"/>
      </xdr:nvSpPr>
      <xdr:spPr>
        <a:xfrm>
          <a:off x="16408400" y="1477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24.5</a:t>
          </a:r>
          <a:endParaRPr kumimoji="1" lang="ja-JP" altLang="en-US" sz="1000" b="1">
            <a:latin typeface="ＭＳ Ｐゴシック"/>
          </a:endParaRPr>
        </a:p>
      </xdr:txBody>
    </xdr:sp>
    <xdr:clientData/>
  </xdr:oneCellAnchor>
  <xdr:twoCellAnchor>
    <xdr:from>
      <xdr:col>23</xdr:col>
      <xdr:colOff>428625</xdr:colOff>
      <xdr:row>86</xdr:row>
      <xdr:rowOff>28575</xdr:rowOff>
    </xdr:from>
    <xdr:to>
      <xdr:col>23</xdr:col>
      <xdr:colOff>606425</xdr:colOff>
      <xdr:row>86</xdr:row>
      <xdr:rowOff>28575</xdr:rowOff>
    </xdr:to>
    <xdr:cxnSp macro="">
      <xdr:nvCxnSpPr>
        <xdr:cNvPr id="494" name="直線コネクタ 493"/>
        <xdr:cNvCxnSpPr/>
      </xdr:nvCxnSpPr>
      <xdr:spPr>
        <a:xfrm>
          <a:off x="16230600" y="1477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80027</xdr:rowOff>
    </xdr:from>
    <xdr:ext cx="469744" cy="259045"/>
    <xdr:sp macro="" textlink="">
      <xdr:nvSpPr>
        <xdr:cNvPr id="495" name="【児童館】&#10;有形固定資産減価償却率最大値テキスト"/>
        <xdr:cNvSpPr txBox="1"/>
      </xdr:nvSpPr>
      <xdr:spPr>
        <a:xfrm>
          <a:off x="164084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77</xdr:row>
      <xdr:rowOff>133350</xdr:rowOff>
    </xdr:from>
    <xdr:to>
      <xdr:col>23</xdr:col>
      <xdr:colOff>606425</xdr:colOff>
      <xdr:row>77</xdr:row>
      <xdr:rowOff>133350</xdr:rowOff>
    </xdr:to>
    <xdr:cxnSp macro="">
      <xdr:nvCxnSpPr>
        <xdr:cNvPr id="496" name="直線コネクタ 495"/>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81</xdr:row>
      <xdr:rowOff>52088</xdr:rowOff>
    </xdr:from>
    <xdr:ext cx="405111" cy="259045"/>
    <xdr:sp macro="" textlink="">
      <xdr:nvSpPr>
        <xdr:cNvPr id="497" name="【児童館】&#10;有形固定資産減価償却率平均値テキスト"/>
        <xdr:cNvSpPr txBox="1"/>
      </xdr:nvSpPr>
      <xdr:spPr>
        <a:xfrm>
          <a:off x="16408400" y="139395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57.8</a:t>
          </a:r>
          <a:endParaRPr kumimoji="1" lang="ja-JP" altLang="en-US" sz="1000" b="1">
            <a:solidFill>
              <a:srgbClr val="000080"/>
            </a:solidFill>
            <a:latin typeface="ＭＳ Ｐゴシック"/>
          </a:endParaRPr>
        </a:p>
      </xdr:txBody>
    </xdr:sp>
    <xdr:clientData/>
  </xdr:oneCellAnchor>
  <xdr:twoCellAnchor>
    <xdr:from>
      <xdr:col>23</xdr:col>
      <xdr:colOff>466725</xdr:colOff>
      <xdr:row>82</xdr:row>
      <xdr:rowOff>29211</xdr:rowOff>
    </xdr:from>
    <xdr:to>
      <xdr:col>23</xdr:col>
      <xdr:colOff>568325</xdr:colOff>
      <xdr:row>82</xdr:row>
      <xdr:rowOff>130811</xdr:rowOff>
    </xdr:to>
    <xdr:sp macro="" textlink="">
      <xdr:nvSpPr>
        <xdr:cNvPr id="498" name="フローチャート : 判断 497"/>
        <xdr:cNvSpPr/>
      </xdr:nvSpPr>
      <xdr:spPr>
        <a:xfrm>
          <a:off x="162687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82</xdr:row>
      <xdr:rowOff>120650</xdr:rowOff>
    </xdr:from>
    <xdr:to>
      <xdr:col>22</xdr:col>
      <xdr:colOff>415925</xdr:colOff>
      <xdr:row>83</xdr:row>
      <xdr:rowOff>50800</xdr:rowOff>
    </xdr:to>
    <xdr:sp macro="" textlink="">
      <xdr:nvSpPr>
        <xdr:cNvPr id="499" name="フローチャート : 判断 498"/>
        <xdr:cNvSpPr/>
      </xdr:nvSpPr>
      <xdr:spPr>
        <a:xfrm>
          <a:off x="15430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500" name="テキスト ボックス 499"/>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501" name="テキスト ボックス 500"/>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502" name="テキスト ボックス 501"/>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503" name="テキスト ボックス 502"/>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504" name="テキスト ボックス 503"/>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82</xdr:row>
      <xdr:rowOff>151130</xdr:rowOff>
    </xdr:from>
    <xdr:to>
      <xdr:col>23</xdr:col>
      <xdr:colOff>568325</xdr:colOff>
      <xdr:row>83</xdr:row>
      <xdr:rowOff>81280</xdr:rowOff>
    </xdr:to>
    <xdr:sp macro="" textlink="">
      <xdr:nvSpPr>
        <xdr:cNvPr id="505" name="円/楕円 504"/>
        <xdr:cNvSpPr/>
      </xdr:nvSpPr>
      <xdr:spPr>
        <a:xfrm>
          <a:off x="16268700" y="1421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82</xdr:row>
      <xdr:rowOff>129557</xdr:rowOff>
    </xdr:from>
    <xdr:ext cx="405111" cy="259045"/>
    <xdr:sp macro="" textlink="">
      <xdr:nvSpPr>
        <xdr:cNvPr id="506" name="【児童館】&#10;有形固定資産減価償却率該当値テキスト"/>
        <xdr:cNvSpPr txBox="1"/>
      </xdr:nvSpPr>
      <xdr:spPr>
        <a:xfrm>
          <a:off x="16408400"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51.4</a:t>
          </a:r>
          <a:endParaRPr kumimoji="1" lang="ja-JP" altLang="en-US" sz="1000" b="1">
            <a:solidFill>
              <a:srgbClr val="FF0000"/>
            </a:solidFill>
            <a:latin typeface="ＭＳ Ｐゴシック"/>
          </a:endParaRPr>
        </a:p>
      </xdr:txBody>
    </xdr:sp>
    <xdr:clientData/>
  </xdr:oneCellAnchor>
  <xdr:twoCellAnchor>
    <xdr:from>
      <xdr:col>22</xdr:col>
      <xdr:colOff>314325</xdr:colOff>
      <xdr:row>83</xdr:row>
      <xdr:rowOff>29211</xdr:rowOff>
    </xdr:from>
    <xdr:to>
      <xdr:col>22</xdr:col>
      <xdr:colOff>415925</xdr:colOff>
      <xdr:row>83</xdr:row>
      <xdr:rowOff>130811</xdr:rowOff>
    </xdr:to>
    <xdr:sp macro="" textlink="">
      <xdr:nvSpPr>
        <xdr:cNvPr id="507" name="円/楕円 506"/>
        <xdr:cNvSpPr/>
      </xdr:nvSpPr>
      <xdr:spPr>
        <a:xfrm>
          <a:off x="15430500" y="142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83</xdr:row>
      <xdr:rowOff>30480</xdr:rowOff>
    </xdr:from>
    <xdr:to>
      <xdr:col>23</xdr:col>
      <xdr:colOff>517525</xdr:colOff>
      <xdr:row>83</xdr:row>
      <xdr:rowOff>80011</xdr:rowOff>
    </xdr:to>
    <xdr:cxnSp macro="">
      <xdr:nvCxnSpPr>
        <xdr:cNvPr id="508" name="直線コネクタ 507"/>
        <xdr:cNvCxnSpPr/>
      </xdr:nvCxnSpPr>
      <xdr:spPr>
        <a:xfrm flipV="1">
          <a:off x="15481300" y="14260830"/>
          <a:ext cx="8382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81</xdr:row>
      <xdr:rowOff>67327</xdr:rowOff>
    </xdr:from>
    <xdr:ext cx="405111" cy="259045"/>
    <xdr:sp macro="" textlink="">
      <xdr:nvSpPr>
        <xdr:cNvPr id="509" name="n_1aveValue【児童館】&#10;有形固定資産減価償却率"/>
        <xdr:cNvSpPr txBox="1"/>
      </xdr:nvSpPr>
      <xdr:spPr>
        <a:xfrm>
          <a:off x="15266043"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53.0</a:t>
          </a:r>
          <a:endParaRPr kumimoji="1" lang="ja-JP" altLang="en-US" sz="1000" b="1">
            <a:solidFill>
              <a:srgbClr val="000080"/>
            </a:solidFill>
            <a:latin typeface="ＭＳ Ｐゴシック"/>
          </a:endParaRPr>
        </a:p>
      </xdr:txBody>
    </xdr:sp>
    <xdr:clientData/>
  </xdr:oneCellAnchor>
  <xdr:oneCellAnchor>
    <xdr:from>
      <xdr:col>22</xdr:col>
      <xdr:colOff>149868</xdr:colOff>
      <xdr:row>83</xdr:row>
      <xdr:rowOff>121938</xdr:rowOff>
    </xdr:from>
    <xdr:ext cx="405111" cy="259045"/>
    <xdr:sp macro="" textlink="">
      <xdr:nvSpPr>
        <xdr:cNvPr id="510" name="n_1mainValue【児童館】&#10;有形固定資産減価償却率"/>
        <xdr:cNvSpPr txBox="1"/>
      </xdr:nvSpPr>
      <xdr:spPr>
        <a:xfrm>
          <a:off x="15266043" y="14352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48.8</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511" name="正方形/長方形 51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512" name="正方形/長方形 51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513" name="正方形/長方形 51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12/22</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514" name="正方形/長方形 51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515" name="正方形/長方形 51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516" name="正方形/長方形 51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517" name="正方形/長方形 51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518" name="正方形/長方形 517"/>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519" name="テキスト ボックス 518"/>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520" name="直線コネクタ 519"/>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38100</xdr:rowOff>
    </xdr:from>
    <xdr:to>
      <xdr:col>33</xdr:col>
      <xdr:colOff>314325</xdr:colOff>
      <xdr:row>86</xdr:row>
      <xdr:rowOff>38100</xdr:rowOff>
    </xdr:to>
    <xdr:cxnSp macro="">
      <xdr:nvCxnSpPr>
        <xdr:cNvPr id="521" name="直線コネクタ 520"/>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67327</xdr:rowOff>
    </xdr:from>
    <xdr:ext cx="467179" cy="259045"/>
    <xdr:sp macro="" textlink="">
      <xdr:nvSpPr>
        <xdr:cNvPr id="522" name="テキスト ボックス 521"/>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83</xdr:row>
      <xdr:rowOff>95250</xdr:rowOff>
    </xdr:from>
    <xdr:to>
      <xdr:col>33</xdr:col>
      <xdr:colOff>314325</xdr:colOff>
      <xdr:row>83</xdr:row>
      <xdr:rowOff>95250</xdr:rowOff>
    </xdr:to>
    <xdr:cxnSp macro="">
      <xdr:nvCxnSpPr>
        <xdr:cNvPr id="523" name="直線コネクタ 522"/>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124477</xdr:rowOff>
    </xdr:from>
    <xdr:ext cx="467179" cy="259045"/>
    <xdr:sp macro="" textlink="">
      <xdr:nvSpPr>
        <xdr:cNvPr id="524" name="テキスト ボックス 523"/>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80</xdr:row>
      <xdr:rowOff>152400</xdr:rowOff>
    </xdr:from>
    <xdr:to>
      <xdr:col>33</xdr:col>
      <xdr:colOff>314325</xdr:colOff>
      <xdr:row>80</xdr:row>
      <xdr:rowOff>152400</xdr:rowOff>
    </xdr:to>
    <xdr:cxnSp macro="">
      <xdr:nvCxnSpPr>
        <xdr:cNvPr id="525" name="直線コネクタ 524"/>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10177</xdr:rowOff>
    </xdr:from>
    <xdr:ext cx="467179" cy="259045"/>
    <xdr:sp macro="" textlink="">
      <xdr:nvSpPr>
        <xdr:cNvPr id="526" name="テキスト ボックス 525"/>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78</xdr:row>
      <xdr:rowOff>38100</xdr:rowOff>
    </xdr:from>
    <xdr:to>
      <xdr:col>33</xdr:col>
      <xdr:colOff>314325</xdr:colOff>
      <xdr:row>78</xdr:row>
      <xdr:rowOff>38100</xdr:rowOff>
    </xdr:to>
    <xdr:cxnSp macro="">
      <xdr:nvCxnSpPr>
        <xdr:cNvPr id="527" name="直線コネクタ 526"/>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77</xdr:row>
      <xdr:rowOff>67327</xdr:rowOff>
    </xdr:from>
    <xdr:ext cx="467179" cy="259045"/>
    <xdr:sp macro="" textlink="">
      <xdr:nvSpPr>
        <xdr:cNvPr id="528" name="テキスト ボックス 527"/>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529" name="直線コネクタ 528"/>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530" name="テキスト ボックス 529"/>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531"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77</xdr:row>
      <xdr:rowOff>118111</xdr:rowOff>
    </xdr:from>
    <xdr:to>
      <xdr:col>32</xdr:col>
      <xdr:colOff>186689</xdr:colOff>
      <xdr:row>85</xdr:row>
      <xdr:rowOff>163830</xdr:rowOff>
    </xdr:to>
    <xdr:cxnSp macro="">
      <xdr:nvCxnSpPr>
        <xdr:cNvPr id="532" name="直線コネクタ 531"/>
        <xdr:cNvCxnSpPr/>
      </xdr:nvCxnSpPr>
      <xdr:spPr>
        <a:xfrm flipV="1">
          <a:off x="22160864" y="13319761"/>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167657</xdr:rowOff>
    </xdr:from>
    <xdr:ext cx="469744" cy="259045"/>
    <xdr:sp macro="" textlink="">
      <xdr:nvSpPr>
        <xdr:cNvPr id="533" name="【児童館】&#10;一人当たり面積最小値テキスト"/>
        <xdr:cNvSpPr txBox="1"/>
      </xdr:nvSpPr>
      <xdr:spPr>
        <a:xfrm>
          <a:off x="22250400"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0.002</a:t>
          </a:r>
          <a:endParaRPr kumimoji="1" lang="ja-JP" altLang="en-US" sz="1000" b="1">
            <a:latin typeface="ＭＳ Ｐゴシック"/>
          </a:endParaRPr>
        </a:p>
      </xdr:txBody>
    </xdr:sp>
    <xdr:clientData/>
  </xdr:oneCellAnchor>
  <xdr:twoCellAnchor>
    <xdr:from>
      <xdr:col>32</xdr:col>
      <xdr:colOff>98425</xdr:colOff>
      <xdr:row>85</xdr:row>
      <xdr:rowOff>163830</xdr:rowOff>
    </xdr:from>
    <xdr:to>
      <xdr:col>32</xdr:col>
      <xdr:colOff>276225</xdr:colOff>
      <xdr:row>85</xdr:row>
      <xdr:rowOff>163830</xdr:rowOff>
    </xdr:to>
    <xdr:cxnSp macro="">
      <xdr:nvCxnSpPr>
        <xdr:cNvPr id="534" name="直線コネクタ 533"/>
        <xdr:cNvCxnSpPr/>
      </xdr:nvCxnSpPr>
      <xdr:spPr>
        <a:xfrm>
          <a:off x="22072600" y="1473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76</xdr:row>
      <xdr:rowOff>64788</xdr:rowOff>
    </xdr:from>
    <xdr:ext cx="469744" cy="259045"/>
    <xdr:sp macro="" textlink="">
      <xdr:nvSpPr>
        <xdr:cNvPr id="535" name="【児童館】&#10;一人当たり面積最大値テキスト"/>
        <xdr:cNvSpPr txBox="1"/>
      </xdr:nvSpPr>
      <xdr:spPr>
        <a:xfrm>
          <a:off x="22250400" y="1309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0.064</a:t>
          </a:r>
          <a:endParaRPr kumimoji="1" lang="ja-JP" altLang="en-US" sz="1000" b="1">
            <a:latin typeface="ＭＳ Ｐゴシック"/>
          </a:endParaRPr>
        </a:p>
      </xdr:txBody>
    </xdr:sp>
    <xdr:clientData/>
  </xdr:oneCellAnchor>
  <xdr:twoCellAnchor>
    <xdr:from>
      <xdr:col>32</xdr:col>
      <xdr:colOff>98425</xdr:colOff>
      <xdr:row>77</xdr:row>
      <xdr:rowOff>118111</xdr:rowOff>
    </xdr:from>
    <xdr:to>
      <xdr:col>32</xdr:col>
      <xdr:colOff>276225</xdr:colOff>
      <xdr:row>77</xdr:row>
      <xdr:rowOff>118111</xdr:rowOff>
    </xdr:to>
    <xdr:cxnSp macro="">
      <xdr:nvCxnSpPr>
        <xdr:cNvPr id="536" name="直線コネクタ 535"/>
        <xdr:cNvCxnSpPr/>
      </xdr:nvCxnSpPr>
      <xdr:spPr>
        <a:xfrm>
          <a:off x="22072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81</xdr:row>
      <xdr:rowOff>101616</xdr:rowOff>
    </xdr:from>
    <xdr:ext cx="469744" cy="259045"/>
    <xdr:sp macro="" textlink="">
      <xdr:nvSpPr>
        <xdr:cNvPr id="537" name="【児童館】&#10;一人当たり面積平均値テキスト"/>
        <xdr:cNvSpPr txBox="1"/>
      </xdr:nvSpPr>
      <xdr:spPr>
        <a:xfrm>
          <a:off x="22250400" y="13989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0.026</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78739</xdr:rowOff>
    </xdr:from>
    <xdr:to>
      <xdr:col>32</xdr:col>
      <xdr:colOff>238125</xdr:colOff>
      <xdr:row>83</xdr:row>
      <xdr:rowOff>8889</xdr:rowOff>
    </xdr:to>
    <xdr:sp macro="" textlink="">
      <xdr:nvSpPr>
        <xdr:cNvPr id="538" name="フローチャート : 判断 537"/>
        <xdr:cNvSpPr/>
      </xdr:nvSpPr>
      <xdr:spPr>
        <a:xfrm>
          <a:off x="221107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82</xdr:row>
      <xdr:rowOff>147320</xdr:rowOff>
    </xdr:from>
    <xdr:to>
      <xdr:col>31</xdr:col>
      <xdr:colOff>85725</xdr:colOff>
      <xdr:row>83</xdr:row>
      <xdr:rowOff>77470</xdr:rowOff>
    </xdr:to>
    <xdr:sp macro="" textlink="">
      <xdr:nvSpPr>
        <xdr:cNvPr id="539" name="フローチャート : 判断 538"/>
        <xdr:cNvSpPr/>
      </xdr:nvSpPr>
      <xdr:spPr>
        <a:xfrm>
          <a:off x="21272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540" name="テキスト ボックス 539"/>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541" name="テキスト ボックス 540"/>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542" name="テキスト ボックス 541"/>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543" name="テキスト ボックス 542"/>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544" name="テキスト ボックス 543"/>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83</xdr:row>
      <xdr:rowOff>21589</xdr:rowOff>
    </xdr:from>
    <xdr:to>
      <xdr:col>32</xdr:col>
      <xdr:colOff>238125</xdr:colOff>
      <xdr:row>83</xdr:row>
      <xdr:rowOff>123189</xdr:rowOff>
    </xdr:to>
    <xdr:sp macro="" textlink="">
      <xdr:nvSpPr>
        <xdr:cNvPr id="545" name="円/楕円 544"/>
        <xdr:cNvSpPr/>
      </xdr:nvSpPr>
      <xdr:spPr>
        <a:xfrm>
          <a:off x="221107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83</xdr:row>
      <xdr:rowOff>16</xdr:rowOff>
    </xdr:from>
    <xdr:ext cx="469744" cy="259045"/>
    <xdr:sp macro="" textlink="">
      <xdr:nvSpPr>
        <xdr:cNvPr id="546" name="【児童館】&#10;一人当たり面積該当値テキスト"/>
        <xdr:cNvSpPr txBox="1"/>
      </xdr:nvSpPr>
      <xdr:spPr>
        <a:xfrm>
          <a:off x="22250400" y="1423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0.021</a:t>
          </a:r>
          <a:endParaRPr kumimoji="1" lang="ja-JP" altLang="en-US" sz="1000" b="1">
            <a:solidFill>
              <a:srgbClr val="FF0000"/>
            </a:solidFill>
            <a:latin typeface="ＭＳ Ｐゴシック"/>
          </a:endParaRPr>
        </a:p>
      </xdr:txBody>
    </xdr:sp>
    <xdr:clientData/>
  </xdr:oneCellAnchor>
  <xdr:twoCellAnchor>
    <xdr:from>
      <xdr:col>30</xdr:col>
      <xdr:colOff>669925</xdr:colOff>
      <xdr:row>83</xdr:row>
      <xdr:rowOff>21589</xdr:rowOff>
    </xdr:from>
    <xdr:to>
      <xdr:col>31</xdr:col>
      <xdr:colOff>85725</xdr:colOff>
      <xdr:row>83</xdr:row>
      <xdr:rowOff>123189</xdr:rowOff>
    </xdr:to>
    <xdr:sp macro="" textlink="">
      <xdr:nvSpPr>
        <xdr:cNvPr id="547" name="円/楕円 546"/>
        <xdr:cNvSpPr/>
      </xdr:nvSpPr>
      <xdr:spPr>
        <a:xfrm>
          <a:off x="21272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83</xdr:row>
      <xdr:rowOff>72389</xdr:rowOff>
    </xdr:from>
    <xdr:to>
      <xdr:col>32</xdr:col>
      <xdr:colOff>187325</xdr:colOff>
      <xdr:row>83</xdr:row>
      <xdr:rowOff>72389</xdr:rowOff>
    </xdr:to>
    <xdr:cxnSp macro="">
      <xdr:nvCxnSpPr>
        <xdr:cNvPr id="548" name="直線コネクタ 547"/>
        <xdr:cNvCxnSpPr/>
      </xdr:nvCxnSpPr>
      <xdr:spPr>
        <a:xfrm>
          <a:off x="21323300" y="143027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81</xdr:row>
      <xdr:rowOff>93997</xdr:rowOff>
    </xdr:from>
    <xdr:ext cx="469744" cy="259045"/>
    <xdr:sp macro="" textlink="">
      <xdr:nvSpPr>
        <xdr:cNvPr id="549" name="n_1aveValue【児童館】&#10;一人当たり面積"/>
        <xdr:cNvSpPr txBox="1"/>
      </xdr:nvSpPr>
      <xdr:spPr>
        <a:xfrm>
          <a:off x="210757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0.023</a:t>
          </a:r>
          <a:endParaRPr kumimoji="1" lang="ja-JP" altLang="en-US" sz="1000" b="1">
            <a:solidFill>
              <a:srgbClr val="000080"/>
            </a:solidFill>
            <a:latin typeface="ＭＳ Ｐゴシック"/>
          </a:endParaRPr>
        </a:p>
      </xdr:txBody>
    </xdr:sp>
    <xdr:clientData/>
  </xdr:oneCellAnchor>
  <xdr:oneCellAnchor>
    <xdr:from>
      <xdr:col>30</xdr:col>
      <xdr:colOff>473152</xdr:colOff>
      <xdr:row>83</xdr:row>
      <xdr:rowOff>114316</xdr:rowOff>
    </xdr:from>
    <xdr:ext cx="469744" cy="259045"/>
    <xdr:sp macro="" textlink="">
      <xdr:nvSpPr>
        <xdr:cNvPr id="550" name="n_1mainValue【児童館】&#10;一人当たり面積"/>
        <xdr:cNvSpPr txBox="1"/>
      </xdr:nvSpPr>
      <xdr:spPr>
        <a:xfrm>
          <a:off x="21075727"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0.021</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551" name="正方形/長方形 55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552" name="正方形/長方形 55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53" name="正方形/長方形 55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2/25</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54" name="正方形/長方形 55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55" name="正方形/長方形 55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56" name="正方形/長方形 55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57" name="正方形/長方形 55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54.1</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558" name="正方形/長方形 55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559" name="テキスト ボックス 55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60" name="直線コネクタ 55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561" name="テキスト ボックス 560"/>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562" name="直線コネクタ 561"/>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563" name="テキスト ボックス 562"/>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564" name="直線コネクタ 563"/>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565" name="テキスト ボックス 564"/>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566" name="直線コネクタ 565"/>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567" name="テキスト ボックス 566"/>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568" name="直線コネクタ 567"/>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569" name="テキスト ボックス 568"/>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570" name="直線コネクタ 569"/>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29227</xdr:rowOff>
    </xdr:from>
    <xdr:ext cx="467179" cy="259045"/>
    <xdr:sp macro="" textlink="">
      <xdr:nvSpPr>
        <xdr:cNvPr id="571" name="テキスト ボックス 570"/>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572" name="直線コネクタ 57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573" name="テキスト ボックス 572"/>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574"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101</xdr:row>
      <xdr:rowOff>26670</xdr:rowOff>
    </xdr:from>
    <xdr:to>
      <xdr:col>23</xdr:col>
      <xdr:colOff>516889</xdr:colOff>
      <xdr:row>107</xdr:row>
      <xdr:rowOff>57150</xdr:rowOff>
    </xdr:to>
    <xdr:cxnSp macro="">
      <xdr:nvCxnSpPr>
        <xdr:cNvPr id="575" name="直線コネクタ 574"/>
        <xdr:cNvCxnSpPr/>
      </xdr:nvCxnSpPr>
      <xdr:spPr>
        <a:xfrm flipV="1">
          <a:off x="16318864" y="17343120"/>
          <a:ext cx="0" cy="1059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107</xdr:row>
      <xdr:rowOff>60977</xdr:rowOff>
    </xdr:from>
    <xdr:ext cx="405111" cy="259045"/>
    <xdr:sp macro="" textlink="">
      <xdr:nvSpPr>
        <xdr:cNvPr id="576" name="【公民館】&#10;有形固定資産減価償却率最小値テキスト"/>
        <xdr:cNvSpPr txBox="1"/>
      </xdr:nvSpPr>
      <xdr:spPr>
        <a:xfrm>
          <a:off x="16408400" y="184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34.0</a:t>
          </a:r>
          <a:endParaRPr kumimoji="1" lang="ja-JP" altLang="en-US" sz="1000" b="1">
            <a:latin typeface="ＭＳ Ｐゴシック"/>
          </a:endParaRPr>
        </a:p>
      </xdr:txBody>
    </xdr:sp>
    <xdr:clientData/>
  </xdr:oneCellAnchor>
  <xdr:twoCellAnchor>
    <xdr:from>
      <xdr:col>23</xdr:col>
      <xdr:colOff>428625</xdr:colOff>
      <xdr:row>107</xdr:row>
      <xdr:rowOff>57150</xdr:rowOff>
    </xdr:from>
    <xdr:to>
      <xdr:col>23</xdr:col>
      <xdr:colOff>606425</xdr:colOff>
      <xdr:row>107</xdr:row>
      <xdr:rowOff>57150</xdr:rowOff>
    </xdr:to>
    <xdr:cxnSp macro="">
      <xdr:nvCxnSpPr>
        <xdr:cNvPr id="577" name="直線コネクタ 576"/>
        <xdr:cNvCxnSpPr/>
      </xdr:nvCxnSpPr>
      <xdr:spPr>
        <a:xfrm>
          <a:off x="16230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144797</xdr:rowOff>
    </xdr:from>
    <xdr:ext cx="405111" cy="259045"/>
    <xdr:sp macro="" textlink="">
      <xdr:nvSpPr>
        <xdr:cNvPr id="578" name="【公民館】&#10;有形固定資産減価償却率最大値テキスト"/>
        <xdr:cNvSpPr txBox="1"/>
      </xdr:nvSpPr>
      <xdr:spPr>
        <a:xfrm>
          <a:off x="16408400" y="17118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89.6</a:t>
          </a:r>
          <a:endParaRPr kumimoji="1" lang="ja-JP" altLang="en-US" sz="1000" b="1">
            <a:latin typeface="ＭＳ Ｐゴシック"/>
          </a:endParaRPr>
        </a:p>
      </xdr:txBody>
    </xdr:sp>
    <xdr:clientData/>
  </xdr:oneCellAnchor>
  <xdr:twoCellAnchor>
    <xdr:from>
      <xdr:col>23</xdr:col>
      <xdr:colOff>428625</xdr:colOff>
      <xdr:row>101</xdr:row>
      <xdr:rowOff>26670</xdr:rowOff>
    </xdr:from>
    <xdr:to>
      <xdr:col>23</xdr:col>
      <xdr:colOff>606425</xdr:colOff>
      <xdr:row>101</xdr:row>
      <xdr:rowOff>26670</xdr:rowOff>
    </xdr:to>
    <xdr:cxnSp macro="">
      <xdr:nvCxnSpPr>
        <xdr:cNvPr id="579" name="直線コネクタ 578"/>
        <xdr:cNvCxnSpPr/>
      </xdr:nvCxnSpPr>
      <xdr:spPr>
        <a:xfrm>
          <a:off x="16230600" y="1734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80027</xdr:rowOff>
    </xdr:from>
    <xdr:ext cx="405111" cy="259045"/>
    <xdr:sp macro="" textlink="">
      <xdr:nvSpPr>
        <xdr:cNvPr id="580" name="【公民館】&#10;有形固定資産減価償却率平均値テキスト"/>
        <xdr:cNvSpPr txBox="1"/>
      </xdr:nvSpPr>
      <xdr:spPr>
        <a:xfrm>
          <a:off x="16408400" y="17910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56.0</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101600</xdr:rowOff>
    </xdr:from>
    <xdr:to>
      <xdr:col>23</xdr:col>
      <xdr:colOff>568325</xdr:colOff>
      <xdr:row>105</xdr:row>
      <xdr:rowOff>31750</xdr:rowOff>
    </xdr:to>
    <xdr:sp macro="" textlink="">
      <xdr:nvSpPr>
        <xdr:cNvPr id="581" name="フローチャート : 判断 580"/>
        <xdr:cNvSpPr/>
      </xdr:nvSpPr>
      <xdr:spPr>
        <a:xfrm>
          <a:off x="162687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104</xdr:row>
      <xdr:rowOff>147320</xdr:rowOff>
    </xdr:from>
    <xdr:to>
      <xdr:col>22</xdr:col>
      <xdr:colOff>415925</xdr:colOff>
      <xdr:row>105</xdr:row>
      <xdr:rowOff>77470</xdr:rowOff>
    </xdr:to>
    <xdr:sp macro="" textlink="">
      <xdr:nvSpPr>
        <xdr:cNvPr id="582" name="フローチャート : 判断 581"/>
        <xdr:cNvSpPr/>
      </xdr:nvSpPr>
      <xdr:spPr>
        <a:xfrm>
          <a:off x="15430500" y="1797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583" name="テキスト ボックス 58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584" name="テキスト ボックス 58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85" name="テキスト ボックス 58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86" name="テキスト ボックス 58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87" name="テキスト ボックス 58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101</xdr:row>
      <xdr:rowOff>38736</xdr:rowOff>
    </xdr:from>
    <xdr:to>
      <xdr:col>23</xdr:col>
      <xdr:colOff>568325</xdr:colOff>
      <xdr:row>101</xdr:row>
      <xdr:rowOff>140336</xdr:rowOff>
    </xdr:to>
    <xdr:sp macro="" textlink="">
      <xdr:nvSpPr>
        <xdr:cNvPr id="588" name="円/楕円 587"/>
        <xdr:cNvSpPr/>
      </xdr:nvSpPr>
      <xdr:spPr>
        <a:xfrm>
          <a:off x="16268700" y="1735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100</xdr:row>
      <xdr:rowOff>125113</xdr:rowOff>
    </xdr:from>
    <xdr:ext cx="405111" cy="259045"/>
    <xdr:sp macro="" textlink="">
      <xdr:nvSpPr>
        <xdr:cNvPr id="589" name="【公民館】&#10;有形固定資産減価償却率該当値テキスト"/>
        <xdr:cNvSpPr txBox="1"/>
      </xdr:nvSpPr>
      <xdr:spPr>
        <a:xfrm>
          <a:off x="16408400" y="17270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86.3</a:t>
          </a:r>
          <a:endParaRPr kumimoji="1" lang="ja-JP" altLang="en-US" sz="1000" b="1">
            <a:solidFill>
              <a:srgbClr val="FF0000"/>
            </a:solidFill>
            <a:latin typeface="ＭＳ Ｐゴシック"/>
          </a:endParaRPr>
        </a:p>
      </xdr:txBody>
    </xdr:sp>
    <xdr:clientData/>
  </xdr:oneCellAnchor>
  <xdr:twoCellAnchor>
    <xdr:from>
      <xdr:col>22</xdr:col>
      <xdr:colOff>314325</xdr:colOff>
      <xdr:row>101</xdr:row>
      <xdr:rowOff>31114</xdr:rowOff>
    </xdr:from>
    <xdr:to>
      <xdr:col>22</xdr:col>
      <xdr:colOff>415925</xdr:colOff>
      <xdr:row>101</xdr:row>
      <xdr:rowOff>132714</xdr:rowOff>
    </xdr:to>
    <xdr:sp macro="" textlink="">
      <xdr:nvSpPr>
        <xdr:cNvPr id="590" name="円/楕円 589"/>
        <xdr:cNvSpPr/>
      </xdr:nvSpPr>
      <xdr:spPr>
        <a:xfrm>
          <a:off x="15430500" y="1734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101</xdr:row>
      <xdr:rowOff>81914</xdr:rowOff>
    </xdr:from>
    <xdr:to>
      <xdr:col>23</xdr:col>
      <xdr:colOff>517525</xdr:colOff>
      <xdr:row>101</xdr:row>
      <xdr:rowOff>89536</xdr:rowOff>
    </xdr:to>
    <xdr:cxnSp macro="">
      <xdr:nvCxnSpPr>
        <xdr:cNvPr id="591" name="直線コネクタ 590"/>
        <xdr:cNvCxnSpPr/>
      </xdr:nvCxnSpPr>
      <xdr:spPr>
        <a:xfrm>
          <a:off x="15481300" y="17398364"/>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105</xdr:row>
      <xdr:rowOff>68597</xdr:rowOff>
    </xdr:from>
    <xdr:ext cx="405111" cy="259045"/>
    <xdr:sp macro="" textlink="">
      <xdr:nvSpPr>
        <xdr:cNvPr id="592" name="n_1aveValue【公民館】&#10;有形固定資産減価償却率"/>
        <xdr:cNvSpPr txBox="1"/>
      </xdr:nvSpPr>
      <xdr:spPr>
        <a:xfrm>
          <a:off x="15266043" y="1807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a:t>
          </a:r>
          <a:endParaRPr kumimoji="1" lang="ja-JP" altLang="en-US" sz="1000" b="1">
            <a:solidFill>
              <a:srgbClr val="000080"/>
            </a:solidFill>
            <a:latin typeface="ＭＳ Ｐゴシック"/>
          </a:endParaRPr>
        </a:p>
      </xdr:txBody>
    </xdr:sp>
    <xdr:clientData/>
  </xdr:oneCellAnchor>
  <xdr:oneCellAnchor>
    <xdr:from>
      <xdr:col>22</xdr:col>
      <xdr:colOff>149868</xdr:colOff>
      <xdr:row>99</xdr:row>
      <xdr:rowOff>149241</xdr:rowOff>
    </xdr:from>
    <xdr:ext cx="405111" cy="259045"/>
    <xdr:sp macro="" textlink="">
      <xdr:nvSpPr>
        <xdr:cNvPr id="593" name="n_1mainValue【公民館】&#10;有形固定資産減価償却率"/>
        <xdr:cNvSpPr txBox="1"/>
      </xdr:nvSpPr>
      <xdr:spPr>
        <a:xfrm>
          <a:off x="15266043" y="1712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86.7</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594" name="正方形/長方形 59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95" name="正方形/長方形 59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96" name="正方形/長方形 59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25/25</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97" name="正方形/長方形 59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98" name="正方形/長方形 59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99" name="正方形/長方形 59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600" name="正方形/長方形 59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601" name="正方形/長方形 600"/>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602" name="テキスト ボックス 60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603" name="直線コネクタ 60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152400</xdr:rowOff>
    </xdr:from>
    <xdr:to>
      <xdr:col>33</xdr:col>
      <xdr:colOff>314325</xdr:colOff>
      <xdr:row>108</xdr:row>
      <xdr:rowOff>152400</xdr:rowOff>
    </xdr:to>
    <xdr:cxnSp macro="">
      <xdr:nvCxnSpPr>
        <xdr:cNvPr id="604" name="直線コネクタ 603"/>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605" name="テキスト ボックス 604"/>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606" name="直線コネクタ 605"/>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607" name="テキスト ボックス 606"/>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608" name="直線コネクタ 607"/>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609" name="テキスト ボックス 608"/>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610" name="直線コネクタ 609"/>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611" name="テキスト ボックス 610"/>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612" name="直線コネクタ 611"/>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613" name="テキスト ボックス 612"/>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614" name="直線コネクタ 61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615" name="テキスト ボックス 614"/>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616"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99</xdr:row>
      <xdr:rowOff>156211</xdr:rowOff>
    </xdr:from>
    <xdr:to>
      <xdr:col>32</xdr:col>
      <xdr:colOff>186689</xdr:colOff>
      <xdr:row>108</xdr:row>
      <xdr:rowOff>110489</xdr:rowOff>
    </xdr:to>
    <xdr:cxnSp macro="">
      <xdr:nvCxnSpPr>
        <xdr:cNvPr id="617" name="直線コネクタ 616"/>
        <xdr:cNvCxnSpPr/>
      </xdr:nvCxnSpPr>
      <xdr:spPr>
        <a:xfrm flipV="1">
          <a:off x="22160864" y="17129761"/>
          <a:ext cx="0" cy="1497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114316</xdr:rowOff>
    </xdr:from>
    <xdr:ext cx="469744" cy="259045"/>
    <xdr:sp macro="" textlink="">
      <xdr:nvSpPr>
        <xdr:cNvPr id="618" name="【公民館】&#10;一人当たり面積最小値テキスト"/>
        <xdr:cNvSpPr txBox="1"/>
      </xdr:nvSpPr>
      <xdr:spPr>
        <a:xfrm>
          <a:off x="22250400" y="1863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0.011</a:t>
          </a:r>
          <a:endParaRPr kumimoji="1" lang="ja-JP" altLang="en-US" sz="1000" b="1">
            <a:latin typeface="ＭＳ Ｐゴシック"/>
          </a:endParaRPr>
        </a:p>
      </xdr:txBody>
    </xdr:sp>
    <xdr:clientData/>
  </xdr:oneCellAnchor>
  <xdr:twoCellAnchor>
    <xdr:from>
      <xdr:col>32</xdr:col>
      <xdr:colOff>98425</xdr:colOff>
      <xdr:row>108</xdr:row>
      <xdr:rowOff>110489</xdr:rowOff>
    </xdr:from>
    <xdr:to>
      <xdr:col>32</xdr:col>
      <xdr:colOff>276225</xdr:colOff>
      <xdr:row>108</xdr:row>
      <xdr:rowOff>110489</xdr:rowOff>
    </xdr:to>
    <xdr:cxnSp macro="">
      <xdr:nvCxnSpPr>
        <xdr:cNvPr id="619" name="直線コネクタ 618"/>
        <xdr:cNvCxnSpPr/>
      </xdr:nvCxnSpPr>
      <xdr:spPr>
        <a:xfrm>
          <a:off x="22072600" y="18627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102888</xdr:rowOff>
    </xdr:from>
    <xdr:ext cx="469744" cy="259045"/>
    <xdr:sp macro="" textlink="">
      <xdr:nvSpPr>
        <xdr:cNvPr id="620" name="【公民館】&#10;一人当たり面積最大値テキスト"/>
        <xdr:cNvSpPr txBox="1"/>
      </xdr:nvSpPr>
      <xdr:spPr>
        <a:xfrm>
          <a:off x="22250400" y="1690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0.404</a:t>
          </a:r>
          <a:endParaRPr kumimoji="1" lang="ja-JP" altLang="en-US" sz="1000" b="1">
            <a:latin typeface="ＭＳ Ｐゴシック"/>
          </a:endParaRPr>
        </a:p>
      </xdr:txBody>
    </xdr:sp>
    <xdr:clientData/>
  </xdr:oneCellAnchor>
  <xdr:twoCellAnchor>
    <xdr:from>
      <xdr:col>32</xdr:col>
      <xdr:colOff>98425</xdr:colOff>
      <xdr:row>99</xdr:row>
      <xdr:rowOff>156211</xdr:rowOff>
    </xdr:from>
    <xdr:to>
      <xdr:col>32</xdr:col>
      <xdr:colOff>276225</xdr:colOff>
      <xdr:row>99</xdr:row>
      <xdr:rowOff>156211</xdr:rowOff>
    </xdr:to>
    <xdr:cxnSp macro="">
      <xdr:nvCxnSpPr>
        <xdr:cNvPr id="621" name="直線コネクタ 620"/>
        <xdr:cNvCxnSpPr/>
      </xdr:nvCxnSpPr>
      <xdr:spPr>
        <a:xfrm>
          <a:off x="22072600" y="1712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104</xdr:row>
      <xdr:rowOff>86377</xdr:rowOff>
    </xdr:from>
    <xdr:ext cx="469744" cy="259045"/>
    <xdr:sp macro="" textlink="">
      <xdr:nvSpPr>
        <xdr:cNvPr id="622" name="【公民館】&#10;一人当たり面積平均値テキスト"/>
        <xdr:cNvSpPr txBox="1"/>
      </xdr:nvSpPr>
      <xdr:spPr>
        <a:xfrm>
          <a:off x="22250400" y="17917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0.145</a:t>
          </a:r>
          <a:endParaRPr kumimoji="1" lang="ja-JP" altLang="en-US" sz="1000" b="1">
            <a:solidFill>
              <a:srgbClr val="000080"/>
            </a:solidFill>
            <a:latin typeface="ＭＳ Ｐゴシック"/>
          </a:endParaRPr>
        </a:p>
      </xdr:txBody>
    </xdr:sp>
    <xdr:clientData/>
  </xdr:oneCellAnchor>
  <xdr:twoCellAnchor>
    <xdr:from>
      <xdr:col>32</xdr:col>
      <xdr:colOff>136525</xdr:colOff>
      <xdr:row>105</xdr:row>
      <xdr:rowOff>63500</xdr:rowOff>
    </xdr:from>
    <xdr:to>
      <xdr:col>32</xdr:col>
      <xdr:colOff>238125</xdr:colOff>
      <xdr:row>105</xdr:row>
      <xdr:rowOff>165100</xdr:rowOff>
    </xdr:to>
    <xdr:sp macro="" textlink="">
      <xdr:nvSpPr>
        <xdr:cNvPr id="623" name="フローチャート : 判断 622"/>
        <xdr:cNvSpPr/>
      </xdr:nvSpPr>
      <xdr:spPr>
        <a:xfrm>
          <a:off x="221107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105</xdr:row>
      <xdr:rowOff>78739</xdr:rowOff>
    </xdr:from>
    <xdr:to>
      <xdr:col>31</xdr:col>
      <xdr:colOff>85725</xdr:colOff>
      <xdr:row>106</xdr:row>
      <xdr:rowOff>8889</xdr:rowOff>
    </xdr:to>
    <xdr:sp macro="" textlink="">
      <xdr:nvSpPr>
        <xdr:cNvPr id="624" name="フローチャート : 判断 623"/>
        <xdr:cNvSpPr/>
      </xdr:nvSpPr>
      <xdr:spPr>
        <a:xfrm>
          <a:off x="21272500" y="18080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625" name="テキスト ボックス 62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626" name="テキスト ボックス 62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627" name="テキスト ボックス 62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628" name="テキスト ボックス 62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629" name="テキスト ボックス 62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108</xdr:row>
      <xdr:rowOff>59689</xdr:rowOff>
    </xdr:from>
    <xdr:to>
      <xdr:col>32</xdr:col>
      <xdr:colOff>238125</xdr:colOff>
      <xdr:row>108</xdr:row>
      <xdr:rowOff>161289</xdr:rowOff>
    </xdr:to>
    <xdr:sp macro="" textlink="">
      <xdr:nvSpPr>
        <xdr:cNvPr id="630" name="円/楕円 629"/>
        <xdr:cNvSpPr/>
      </xdr:nvSpPr>
      <xdr:spPr>
        <a:xfrm>
          <a:off x="22110700" y="1857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107</xdr:row>
      <xdr:rowOff>146066</xdr:rowOff>
    </xdr:from>
    <xdr:ext cx="469744" cy="259045"/>
    <xdr:sp macro="" textlink="">
      <xdr:nvSpPr>
        <xdr:cNvPr id="631" name="【公民館】&#10;一人当たり面積該当値テキスト"/>
        <xdr:cNvSpPr txBox="1"/>
      </xdr:nvSpPr>
      <xdr:spPr>
        <a:xfrm>
          <a:off x="22250400" y="18491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0.011</a:t>
          </a:r>
          <a:endParaRPr kumimoji="1" lang="ja-JP" altLang="en-US" sz="1000" b="1">
            <a:solidFill>
              <a:srgbClr val="FF0000"/>
            </a:solidFill>
            <a:latin typeface="ＭＳ Ｐゴシック"/>
          </a:endParaRPr>
        </a:p>
      </xdr:txBody>
    </xdr:sp>
    <xdr:clientData/>
  </xdr:oneCellAnchor>
  <xdr:twoCellAnchor>
    <xdr:from>
      <xdr:col>30</xdr:col>
      <xdr:colOff>669925</xdr:colOff>
      <xdr:row>108</xdr:row>
      <xdr:rowOff>59689</xdr:rowOff>
    </xdr:from>
    <xdr:to>
      <xdr:col>31</xdr:col>
      <xdr:colOff>85725</xdr:colOff>
      <xdr:row>108</xdr:row>
      <xdr:rowOff>161289</xdr:rowOff>
    </xdr:to>
    <xdr:sp macro="" textlink="">
      <xdr:nvSpPr>
        <xdr:cNvPr id="632" name="円/楕円 631"/>
        <xdr:cNvSpPr/>
      </xdr:nvSpPr>
      <xdr:spPr>
        <a:xfrm>
          <a:off x="21272500" y="1857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108</xdr:row>
      <xdr:rowOff>110489</xdr:rowOff>
    </xdr:from>
    <xdr:to>
      <xdr:col>32</xdr:col>
      <xdr:colOff>187325</xdr:colOff>
      <xdr:row>108</xdr:row>
      <xdr:rowOff>110489</xdr:rowOff>
    </xdr:to>
    <xdr:cxnSp macro="">
      <xdr:nvCxnSpPr>
        <xdr:cNvPr id="633" name="直線コネクタ 632"/>
        <xdr:cNvCxnSpPr/>
      </xdr:nvCxnSpPr>
      <xdr:spPr>
        <a:xfrm>
          <a:off x="21323300" y="186270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104</xdr:row>
      <xdr:rowOff>25416</xdr:rowOff>
    </xdr:from>
    <xdr:ext cx="469744" cy="259045"/>
    <xdr:sp macro="" textlink="">
      <xdr:nvSpPr>
        <xdr:cNvPr id="634" name="n_1aveValue【公民館】&#10;一人当たり面積"/>
        <xdr:cNvSpPr txBox="1"/>
      </xdr:nvSpPr>
      <xdr:spPr>
        <a:xfrm>
          <a:off x="21075727" y="1785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0.141</a:t>
          </a:r>
          <a:endParaRPr kumimoji="1" lang="ja-JP" altLang="en-US" sz="1000" b="1">
            <a:solidFill>
              <a:srgbClr val="000080"/>
            </a:solidFill>
            <a:latin typeface="ＭＳ Ｐゴシック"/>
          </a:endParaRPr>
        </a:p>
      </xdr:txBody>
    </xdr:sp>
    <xdr:clientData/>
  </xdr:oneCellAnchor>
  <xdr:oneCellAnchor>
    <xdr:from>
      <xdr:col>30</xdr:col>
      <xdr:colOff>473152</xdr:colOff>
      <xdr:row>108</xdr:row>
      <xdr:rowOff>152416</xdr:rowOff>
    </xdr:from>
    <xdr:ext cx="469744" cy="259045"/>
    <xdr:sp macro="" textlink="">
      <xdr:nvSpPr>
        <xdr:cNvPr id="635" name="n_1mainValue【公民館】&#10;一人当たり面積"/>
        <xdr:cNvSpPr txBox="1"/>
      </xdr:nvSpPr>
      <xdr:spPr>
        <a:xfrm>
          <a:off x="21075727" y="1866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0.011</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636" name="正方形/長方形 63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637" name="正方形/長方形 63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638" name="テキスト ボックス 63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本市において、類似団体と比較して有形固定資産減価償却率が特に高くなっている施設は、認定こども園・幼稚園・保育所、公民館、体育館・プール、福祉施設、庁舎である。そのうち、認定こども園・幼稚園・保育所、福祉施設、庁舎については類似団体の中で一番高くなってい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保育所については、吾妻保育園と緑ヶ丘保育園の園舎が昭和</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50</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年代に建設されており、耐用年数である</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34</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年を経過しているため高くなっているものの、平成</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23</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年度に両施設の耐震補強工事を行うとともに、毎年度修繕を行いながら施設の延命化を図っている。ただし、保育所の一人当たり面積が特に低くなっているのは、本市では民間立保育所の整備の割合が非常に高いためである。福祉施設については、寿山荘と興望館が昭和</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40</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年代、ひまわり学園が平成５年に建設されており、耐用年数を経過しているため高くなっている。その中で最も古い昭和</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42</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年建設の寿山荘については、施設の老朽化が進み今後の施設維持管理費の大幅な増加が見込まれることから、関係団体と協議を行い、平成</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30</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年度に除却を行うこととしている。庁舎については、昭和</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45</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年に建設されており、耐用年数である</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50</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年を経過しつつあるため高くなっている。しかし、平成</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32</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年度末までの庁舎建替事業を推進しており、その後は有形固定資産減価償却率も低下する。なお、公民館には中央公民館（置賜総合文化センター）の１施設のみが該当し、本市において各地区に整備しているコミュニティセンターはここには含まれていない。</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山形県米沢市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82,843
82,268
548.51
40,295,230
38,776,178
1,415,611
19,891,014
34,857,173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63.0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28/28</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42</xdr:row>
      <xdr:rowOff>92528</xdr:rowOff>
    </xdr:from>
    <xdr:to>
      <xdr:col>7</xdr:col>
      <xdr:colOff>638175</xdr:colOff>
      <xdr:row>42</xdr:row>
      <xdr:rowOff>92528</xdr:rowOff>
    </xdr:to>
    <xdr:cxnSp macro="">
      <xdr:nvCxnSpPr>
        <xdr:cNvPr id="43" name="直線コネクタ 42"/>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41</xdr:row>
      <xdr:rowOff>121755</xdr:rowOff>
    </xdr:from>
    <xdr:ext cx="338939" cy="259045"/>
    <xdr:sp macro="" textlink="">
      <xdr:nvSpPr>
        <xdr:cNvPr id="44" name="テキスト ボックス 43"/>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40</xdr:row>
      <xdr:rowOff>108857</xdr:rowOff>
    </xdr:from>
    <xdr:to>
      <xdr:col>7</xdr:col>
      <xdr:colOff>638175</xdr:colOff>
      <xdr:row>40</xdr:row>
      <xdr:rowOff>108857</xdr:rowOff>
    </xdr:to>
    <xdr:cxnSp macro="">
      <xdr:nvCxnSpPr>
        <xdr:cNvPr id="45" name="直線コネクタ 44"/>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138084</xdr:rowOff>
    </xdr:from>
    <xdr:ext cx="403059" cy="259045"/>
    <xdr:sp macro="" textlink="">
      <xdr:nvSpPr>
        <xdr:cNvPr id="46" name="テキスト ボックス 45"/>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38</xdr:row>
      <xdr:rowOff>125185</xdr:rowOff>
    </xdr:from>
    <xdr:to>
      <xdr:col>7</xdr:col>
      <xdr:colOff>638175</xdr:colOff>
      <xdr:row>38</xdr:row>
      <xdr:rowOff>125185</xdr:rowOff>
    </xdr:to>
    <xdr:cxnSp macro="">
      <xdr:nvCxnSpPr>
        <xdr:cNvPr id="47" name="直線コネクタ 46"/>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37</xdr:row>
      <xdr:rowOff>154412</xdr:rowOff>
    </xdr:from>
    <xdr:ext cx="403059" cy="259045"/>
    <xdr:sp macro="" textlink="">
      <xdr:nvSpPr>
        <xdr:cNvPr id="48" name="テキスト ボックス 47"/>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36</xdr:row>
      <xdr:rowOff>141514</xdr:rowOff>
    </xdr:from>
    <xdr:to>
      <xdr:col>7</xdr:col>
      <xdr:colOff>638175</xdr:colOff>
      <xdr:row>36</xdr:row>
      <xdr:rowOff>141514</xdr:rowOff>
    </xdr:to>
    <xdr:cxnSp macro="">
      <xdr:nvCxnSpPr>
        <xdr:cNvPr id="49" name="直線コネクタ 48"/>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170741</xdr:rowOff>
    </xdr:from>
    <xdr:ext cx="403059" cy="259045"/>
    <xdr:sp macro="" textlink="">
      <xdr:nvSpPr>
        <xdr:cNvPr id="50" name="テキスト ボックス 49"/>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34</xdr:row>
      <xdr:rowOff>157843</xdr:rowOff>
    </xdr:from>
    <xdr:to>
      <xdr:col>7</xdr:col>
      <xdr:colOff>638175</xdr:colOff>
      <xdr:row>34</xdr:row>
      <xdr:rowOff>157843</xdr:rowOff>
    </xdr:to>
    <xdr:cxnSp macro="">
      <xdr:nvCxnSpPr>
        <xdr:cNvPr id="51" name="直線コネクタ 50"/>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15620</xdr:rowOff>
    </xdr:from>
    <xdr:ext cx="403059" cy="259045"/>
    <xdr:sp macro="" textlink="">
      <xdr:nvSpPr>
        <xdr:cNvPr id="52" name="テキスト ボックス 51"/>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33</xdr:row>
      <xdr:rowOff>2722</xdr:rowOff>
    </xdr:from>
    <xdr:to>
      <xdr:col>7</xdr:col>
      <xdr:colOff>638175</xdr:colOff>
      <xdr:row>33</xdr:row>
      <xdr:rowOff>2722</xdr:rowOff>
    </xdr:to>
    <xdr:cxnSp macro="">
      <xdr:nvCxnSpPr>
        <xdr:cNvPr id="53" name="直線コネクタ 52"/>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31949</xdr:rowOff>
    </xdr:from>
    <xdr:ext cx="467179" cy="259045"/>
    <xdr:sp macro="" textlink="">
      <xdr:nvSpPr>
        <xdr:cNvPr id="54" name="テキスト ボックス 53"/>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5" name="直線コネクタ 54"/>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6" name="テキスト ボックス 55"/>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156210</xdr:rowOff>
    </xdr:from>
    <xdr:to>
      <xdr:col>6</xdr:col>
      <xdr:colOff>510540</xdr:colOff>
      <xdr:row>42</xdr:row>
      <xdr:rowOff>37012</xdr:rowOff>
    </xdr:to>
    <xdr:cxnSp macro="">
      <xdr:nvCxnSpPr>
        <xdr:cNvPr id="58" name="直線コネクタ 57"/>
        <xdr:cNvCxnSpPr/>
      </xdr:nvCxnSpPr>
      <xdr:spPr>
        <a:xfrm flipV="1">
          <a:off x="4634865" y="5814060"/>
          <a:ext cx="0" cy="1423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42</xdr:row>
      <xdr:rowOff>40839</xdr:rowOff>
    </xdr:from>
    <xdr:ext cx="340478" cy="259045"/>
    <xdr:sp macro="" textlink="">
      <xdr:nvSpPr>
        <xdr:cNvPr id="59" name="【図書館】&#10;有形固定資産減価償却率最小値テキスト"/>
        <xdr:cNvSpPr txBox="1"/>
      </xdr:nvSpPr>
      <xdr:spPr>
        <a:xfrm>
          <a:off x="4724400" y="724173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a:t>
          </a:r>
          <a:endParaRPr kumimoji="1" lang="ja-JP" altLang="en-US" sz="1000" b="1">
            <a:latin typeface="ＭＳ Ｐゴシック"/>
          </a:endParaRPr>
        </a:p>
      </xdr:txBody>
    </xdr:sp>
    <xdr:clientData/>
  </xdr:oneCellAnchor>
  <xdr:twoCellAnchor>
    <xdr:from>
      <xdr:col>6</xdr:col>
      <xdr:colOff>422275</xdr:colOff>
      <xdr:row>42</xdr:row>
      <xdr:rowOff>37012</xdr:rowOff>
    </xdr:from>
    <xdr:to>
      <xdr:col>6</xdr:col>
      <xdr:colOff>600075</xdr:colOff>
      <xdr:row>42</xdr:row>
      <xdr:rowOff>37012</xdr:rowOff>
    </xdr:to>
    <xdr:cxnSp macro="">
      <xdr:nvCxnSpPr>
        <xdr:cNvPr id="60" name="直線コネクタ 59"/>
        <xdr:cNvCxnSpPr/>
      </xdr:nvCxnSpPr>
      <xdr:spPr>
        <a:xfrm>
          <a:off x="4546600" y="7237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102887</xdr:rowOff>
    </xdr:from>
    <xdr:ext cx="405111" cy="259045"/>
    <xdr:sp macro="" textlink="">
      <xdr:nvSpPr>
        <xdr:cNvPr id="61" name="【図書館】&#10;有形固定資産減価償却率最大値テキスト"/>
        <xdr:cNvSpPr txBox="1"/>
      </xdr:nvSpPr>
      <xdr:spPr>
        <a:xfrm>
          <a:off x="4724400" y="5589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90.6</a:t>
          </a:r>
          <a:endParaRPr kumimoji="1" lang="ja-JP" altLang="en-US" sz="1000" b="1">
            <a:latin typeface="ＭＳ Ｐゴシック"/>
          </a:endParaRPr>
        </a:p>
      </xdr:txBody>
    </xdr:sp>
    <xdr:clientData/>
  </xdr:oneCellAnchor>
  <xdr:twoCellAnchor>
    <xdr:from>
      <xdr:col>6</xdr:col>
      <xdr:colOff>422275</xdr:colOff>
      <xdr:row>33</xdr:row>
      <xdr:rowOff>156210</xdr:rowOff>
    </xdr:from>
    <xdr:to>
      <xdr:col>6</xdr:col>
      <xdr:colOff>600075</xdr:colOff>
      <xdr:row>33</xdr:row>
      <xdr:rowOff>156210</xdr:rowOff>
    </xdr:to>
    <xdr:cxnSp macro="">
      <xdr:nvCxnSpPr>
        <xdr:cNvPr id="62" name="直線コネクタ 61"/>
        <xdr:cNvCxnSpPr/>
      </xdr:nvCxnSpPr>
      <xdr:spPr>
        <a:xfrm>
          <a:off x="4546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37</xdr:row>
      <xdr:rowOff>120123</xdr:rowOff>
    </xdr:from>
    <xdr:ext cx="405111" cy="259045"/>
    <xdr:sp macro="" textlink="">
      <xdr:nvSpPr>
        <xdr:cNvPr id="63" name="【図書館】&#10;有形固定資産減価償却率平均値テキスト"/>
        <xdr:cNvSpPr txBox="1"/>
      </xdr:nvSpPr>
      <xdr:spPr>
        <a:xfrm>
          <a:off x="4724400" y="6463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38.6</a:t>
          </a:r>
          <a:endParaRPr kumimoji="1" lang="ja-JP" altLang="en-US" sz="1000" b="1">
            <a:solidFill>
              <a:srgbClr val="000080"/>
            </a:solidFill>
            <a:latin typeface="ＭＳ Ｐゴシック"/>
          </a:endParaRPr>
        </a:p>
      </xdr:txBody>
    </xdr:sp>
    <xdr:clientData/>
  </xdr:oneCellAnchor>
  <xdr:twoCellAnchor>
    <xdr:from>
      <xdr:col>6</xdr:col>
      <xdr:colOff>460375</xdr:colOff>
      <xdr:row>38</xdr:row>
      <xdr:rowOff>97246</xdr:rowOff>
    </xdr:from>
    <xdr:to>
      <xdr:col>6</xdr:col>
      <xdr:colOff>561975</xdr:colOff>
      <xdr:row>39</xdr:row>
      <xdr:rowOff>27396</xdr:rowOff>
    </xdr:to>
    <xdr:sp macro="" textlink="">
      <xdr:nvSpPr>
        <xdr:cNvPr id="64" name="フローチャート : 判断 63"/>
        <xdr:cNvSpPr/>
      </xdr:nvSpPr>
      <xdr:spPr>
        <a:xfrm>
          <a:off x="4584700" y="661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38</xdr:row>
      <xdr:rowOff>90715</xdr:rowOff>
    </xdr:from>
    <xdr:to>
      <xdr:col>5</xdr:col>
      <xdr:colOff>409575</xdr:colOff>
      <xdr:row>39</xdr:row>
      <xdr:rowOff>20865</xdr:rowOff>
    </xdr:to>
    <xdr:sp macro="" textlink="">
      <xdr:nvSpPr>
        <xdr:cNvPr id="65" name="フローチャート : 判断 64"/>
        <xdr:cNvSpPr/>
      </xdr:nvSpPr>
      <xdr:spPr>
        <a:xfrm>
          <a:off x="3746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41</xdr:row>
      <xdr:rowOff>157662</xdr:rowOff>
    </xdr:from>
    <xdr:to>
      <xdr:col>6</xdr:col>
      <xdr:colOff>561975</xdr:colOff>
      <xdr:row>42</xdr:row>
      <xdr:rowOff>87812</xdr:rowOff>
    </xdr:to>
    <xdr:sp macro="" textlink="">
      <xdr:nvSpPr>
        <xdr:cNvPr id="71" name="円/楕円 70"/>
        <xdr:cNvSpPr/>
      </xdr:nvSpPr>
      <xdr:spPr>
        <a:xfrm>
          <a:off x="4584700" y="718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41</xdr:row>
      <xdr:rowOff>72589</xdr:rowOff>
    </xdr:from>
    <xdr:ext cx="340478" cy="259045"/>
    <xdr:sp macro="" textlink="">
      <xdr:nvSpPr>
        <xdr:cNvPr id="72" name="【図書館】&#10;有形固定資産減価償却率該当値テキスト"/>
        <xdr:cNvSpPr txBox="1"/>
      </xdr:nvSpPr>
      <xdr:spPr>
        <a:xfrm>
          <a:off x="4724400" y="710203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3.4</a:t>
          </a:r>
          <a:endParaRPr kumimoji="1" lang="ja-JP" altLang="en-US" sz="1000" b="1">
            <a:solidFill>
              <a:srgbClr val="FF0000"/>
            </a:solidFill>
            <a:latin typeface="ＭＳ Ｐゴシック"/>
          </a:endParaRPr>
        </a:p>
      </xdr:txBody>
    </xdr:sp>
    <xdr:clientData/>
  </xdr:oneCellAnchor>
  <xdr:twoCellAnchor>
    <xdr:from>
      <xdr:col>5</xdr:col>
      <xdr:colOff>307975</xdr:colOff>
      <xdr:row>42</xdr:row>
      <xdr:rowOff>41728</xdr:rowOff>
    </xdr:from>
    <xdr:to>
      <xdr:col>5</xdr:col>
      <xdr:colOff>409575</xdr:colOff>
      <xdr:row>42</xdr:row>
      <xdr:rowOff>143328</xdr:rowOff>
    </xdr:to>
    <xdr:sp macro="" textlink="">
      <xdr:nvSpPr>
        <xdr:cNvPr id="73" name="円/楕円 72"/>
        <xdr:cNvSpPr/>
      </xdr:nvSpPr>
      <xdr:spPr>
        <a:xfrm>
          <a:off x="3746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42</xdr:row>
      <xdr:rowOff>37012</xdr:rowOff>
    </xdr:from>
    <xdr:to>
      <xdr:col>6</xdr:col>
      <xdr:colOff>511175</xdr:colOff>
      <xdr:row>42</xdr:row>
      <xdr:rowOff>92528</xdr:rowOff>
    </xdr:to>
    <xdr:cxnSp macro="">
      <xdr:nvCxnSpPr>
        <xdr:cNvPr id="74" name="直線コネクタ 73"/>
        <xdr:cNvCxnSpPr/>
      </xdr:nvCxnSpPr>
      <xdr:spPr>
        <a:xfrm flipV="1">
          <a:off x="3797300" y="7237912"/>
          <a:ext cx="8382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37</xdr:row>
      <xdr:rowOff>37391</xdr:rowOff>
    </xdr:from>
    <xdr:ext cx="405111" cy="259045"/>
    <xdr:sp macro="" textlink="">
      <xdr:nvSpPr>
        <xdr:cNvPr id="75" name="n_1aveValue【図書館】&#10;有形固定資産減価償却率"/>
        <xdr:cNvSpPr txBox="1"/>
      </xdr:nvSpPr>
      <xdr:spPr>
        <a:xfrm>
          <a:off x="3582043" y="63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39.0</a:t>
          </a:r>
          <a:endParaRPr kumimoji="1" lang="ja-JP" altLang="en-US" sz="1000" b="1">
            <a:solidFill>
              <a:srgbClr val="000080"/>
            </a:solidFill>
            <a:latin typeface="ＭＳ Ｐゴシック"/>
          </a:endParaRPr>
        </a:p>
      </xdr:txBody>
    </xdr:sp>
    <xdr:clientData/>
  </xdr:oneCellAnchor>
  <xdr:oneCellAnchor>
    <xdr:from>
      <xdr:col>5</xdr:col>
      <xdr:colOff>175835</xdr:colOff>
      <xdr:row>42</xdr:row>
      <xdr:rowOff>134455</xdr:rowOff>
    </xdr:from>
    <xdr:ext cx="340478" cy="259045"/>
    <xdr:sp macro="" textlink="">
      <xdr:nvSpPr>
        <xdr:cNvPr id="76" name="n_1mainValue【図書館】&#10;有形固定資産減価償却率"/>
        <xdr:cNvSpPr txBox="1"/>
      </xdr:nvSpPr>
      <xdr:spPr>
        <a:xfrm>
          <a:off x="3614360" y="73353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7" name="正方形/長方形 76"/>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8" name="正方形/長方形 77"/>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9" name="正方形/長方形 78"/>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13/28</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80" name="正方形/長方形 79"/>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81" name="正方形/長方形 80"/>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82" name="正方形/長方形 81"/>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83" name="正方形/長方形 82"/>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0.035</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4" name="正方形/長方形 83"/>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9839" cy="225703"/>
    <xdr:sp macro="" textlink="">
      <xdr:nvSpPr>
        <xdr:cNvPr id="85" name="テキスト ボックス 84"/>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6" name="直線コネクタ 85"/>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42</xdr:row>
      <xdr:rowOff>38100</xdr:rowOff>
    </xdr:from>
    <xdr:to>
      <xdr:col>16</xdr:col>
      <xdr:colOff>307975</xdr:colOff>
      <xdr:row>42</xdr:row>
      <xdr:rowOff>38100</xdr:rowOff>
    </xdr:to>
    <xdr:cxnSp macro="">
      <xdr:nvCxnSpPr>
        <xdr:cNvPr id="87" name="直線コネクタ 86"/>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67327</xdr:rowOff>
    </xdr:from>
    <xdr:ext cx="467179" cy="259045"/>
    <xdr:sp macro="" textlink="">
      <xdr:nvSpPr>
        <xdr:cNvPr id="88" name="テキスト ボックス 87"/>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89" name="直線コネクタ 88"/>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39</xdr:row>
      <xdr:rowOff>29227</xdr:rowOff>
    </xdr:from>
    <xdr:ext cx="467179" cy="259045"/>
    <xdr:sp macro="" textlink="">
      <xdr:nvSpPr>
        <xdr:cNvPr id="90" name="テキスト ボックス 89"/>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91" name="直線コネクタ 90"/>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162577</xdr:rowOff>
    </xdr:from>
    <xdr:ext cx="467179" cy="259045"/>
    <xdr:sp macro="" textlink="">
      <xdr:nvSpPr>
        <xdr:cNvPr id="92" name="テキスト ボックス 91"/>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93" name="直線コネクタ 92"/>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34</xdr:row>
      <xdr:rowOff>124477</xdr:rowOff>
    </xdr:from>
    <xdr:ext cx="467179" cy="259045"/>
    <xdr:sp macro="" textlink="">
      <xdr:nvSpPr>
        <xdr:cNvPr id="94" name="テキスト ボックス 93"/>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95" name="直線コネクタ 94"/>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86377</xdr:rowOff>
    </xdr:from>
    <xdr:ext cx="467179" cy="259045"/>
    <xdr:sp macro="" textlink="">
      <xdr:nvSpPr>
        <xdr:cNvPr id="96" name="テキスト ボックス 95"/>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7" name="直線コネクタ 96"/>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30</xdr:row>
      <xdr:rowOff>48277</xdr:rowOff>
    </xdr:from>
    <xdr:ext cx="467179" cy="259045"/>
    <xdr:sp macro="" textlink="">
      <xdr:nvSpPr>
        <xdr:cNvPr id="98" name="テキスト ボックス 97"/>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9"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57150</xdr:rowOff>
    </xdr:from>
    <xdr:to>
      <xdr:col>15</xdr:col>
      <xdr:colOff>180340</xdr:colOff>
      <xdr:row>41</xdr:row>
      <xdr:rowOff>82550</xdr:rowOff>
    </xdr:to>
    <xdr:cxnSp macro="">
      <xdr:nvCxnSpPr>
        <xdr:cNvPr id="100" name="直線コネクタ 99"/>
        <xdr:cNvCxnSpPr/>
      </xdr:nvCxnSpPr>
      <xdr:spPr>
        <a:xfrm flipV="1">
          <a:off x="10476865" y="5715000"/>
          <a:ext cx="0" cy="139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86377</xdr:rowOff>
    </xdr:from>
    <xdr:ext cx="469744" cy="259045"/>
    <xdr:sp macro="" textlink="">
      <xdr:nvSpPr>
        <xdr:cNvPr id="101" name="【図書館】&#10;一人当たり面積最小値テキスト"/>
        <xdr:cNvSpPr txBox="1"/>
      </xdr:nvSpPr>
      <xdr:spPr>
        <a:xfrm>
          <a:off x="10566400" y="711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0.010</a:t>
          </a:r>
          <a:endParaRPr kumimoji="1" lang="ja-JP" altLang="en-US" sz="1000" b="1">
            <a:latin typeface="ＭＳ Ｐゴシック"/>
          </a:endParaRPr>
        </a:p>
      </xdr:txBody>
    </xdr:sp>
    <xdr:clientData/>
  </xdr:oneCellAnchor>
  <xdr:twoCellAnchor>
    <xdr:from>
      <xdr:col>15</xdr:col>
      <xdr:colOff>92075</xdr:colOff>
      <xdr:row>41</xdr:row>
      <xdr:rowOff>82550</xdr:rowOff>
    </xdr:from>
    <xdr:to>
      <xdr:col>15</xdr:col>
      <xdr:colOff>269875</xdr:colOff>
      <xdr:row>41</xdr:row>
      <xdr:rowOff>82550</xdr:rowOff>
    </xdr:to>
    <xdr:cxnSp macro="">
      <xdr:nvCxnSpPr>
        <xdr:cNvPr id="102" name="直線コネクタ 101"/>
        <xdr:cNvCxnSpPr/>
      </xdr:nvCxnSpPr>
      <xdr:spPr>
        <a:xfrm>
          <a:off x="10388600" y="711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3827</xdr:rowOff>
    </xdr:from>
    <xdr:ext cx="469744" cy="259045"/>
    <xdr:sp macro="" textlink="">
      <xdr:nvSpPr>
        <xdr:cNvPr id="103" name="【図書館】&#10;一人当たり面積最大値テキスト"/>
        <xdr:cNvSpPr txBox="1"/>
      </xdr:nvSpPr>
      <xdr:spPr>
        <a:xfrm>
          <a:off x="10566400" y="549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0.120</a:t>
          </a:r>
          <a:endParaRPr kumimoji="1" lang="ja-JP" altLang="en-US" sz="1000" b="1">
            <a:latin typeface="ＭＳ Ｐゴシック"/>
          </a:endParaRPr>
        </a:p>
      </xdr:txBody>
    </xdr:sp>
    <xdr:clientData/>
  </xdr:oneCellAnchor>
  <xdr:twoCellAnchor>
    <xdr:from>
      <xdr:col>15</xdr:col>
      <xdr:colOff>92075</xdr:colOff>
      <xdr:row>33</xdr:row>
      <xdr:rowOff>57150</xdr:rowOff>
    </xdr:from>
    <xdr:to>
      <xdr:col>15</xdr:col>
      <xdr:colOff>269875</xdr:colOff>
      <xdr:row>33</xdr:row>
      <xdr:rowOff>57150</xdr:rowOff>
    </xdr:to>
    <xdr:cxnSp macro="">
      <xdr:nvCxnSpPr>
        <xdr:cNvPr id="104" name="直線コネクタ 103"/>
        <xdr:cNvCxnSpPr/>
      </xdr:nvCxnSpPr>
      <xdr:spPr>
        <a:xfrm>
          <a:off x="10388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37</xdr:row>
      <xdr:rowOff>48277</xdr:rowOff>
    </xdr:from>
    <xdr:ext cx="469744" cy="259045"/>
    <xdr:sp macro="" textlink="">
      <xdr:nvSpPr>
        <xdr:cNvPr id="105" name="【図書館】&#10;一人当たり面積平均値テキスト"/>
        <xdr:cNvSpPr txBox="1"/>
      </xdr:nvSpPr>
      <xdr:spPr>
        <a:xfrm>
          <a:off x="1056640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0.051</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25400</xdr:rowOff>
    </xdr:from>
    <xdr:to>
      <xdr:col>15</xdr:col>
      <xdr:colOff>231775</xdr:colOff>
      <xdr:row>38</xdr:row>
      <xdr:rowOff>127000</xdr:rowOff>
    </xdr:to>
    <xdr:sp macro="" textlink="">
      <xdr:nvSpPr>
        <xdr:cNvPr id="106" name="フローチャート : 判断 105"/>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38</xdr:row>
      <xdr:rowOff>63500</xdr:rowOff>
    </xdr:from>
    <xdr:to>
      <xdr:col>14</xdr:col>
      <xdr:colOff>79375</xdr:colOff>
      <xdr:row>38</xdr:row>
      <xdr:rowOff>165100</xdr:rowOff>
    </xdr:to>
    <xdr:sp macro="" textlink="">
      <xdr:nvSpPr>
        <xdr:cNvPr id="107" name="フローチャート : 判断 106"/>
        <xdr:cNvSpPr/>
      </xdr:nvSpPr>
      <xdr:spPr>
        <a:xfrm>
          <a:off x="9588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8" name="テキスト ボックス 10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9" name="テキスト ボックス 10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10" name="テキスト ボックス 10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11" name="テキスト ボックス 11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12" name="テキスト ボックス 11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38</xdr:row>
      <xdr:rowOff>76200</xdr:rowOff>
    </xdr:from>
    <xdr:to>
      <xdr:col>15</xdr:col>
      <xdr:colOff>231775</xdr:colOff>
      <xdr:row>39</xdr:row>
      <xdr:rowOff>6350</xdr:rowOff>
    </xdr:to>
    <xdr:sp macro="" textlink="">
      <xdr:nvSpPr>
        <xdr:cNvPr id="113" name="円/楕円 112"/>
        <xdr:cNvSpPr/>
      </xdr:nvSpPr>
      <xdr:spPr>
        <a:xfrm>
          <a:off x="104267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38</xdr:row>
      <xdr:rowOff>54627</xdr:rowOff>
    </xdr:from>
    <xdr:ext cx="469744" cy="259045"/>
    <xdr:sp macro="" textlink="">
      <xdr:nvSpPr>
        <xdr:cNvPr id="114" name="【図書館】&#10;一人当たり面積該当値テキスト"/>
        <xdr:cNvSpPr txBox="1"/>
      </xdr:nvSpPr>
      <xdr:spPr>
        <a:xfrm>
          <a:off x="10566400" y="656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0.047</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88900</xdr:rowOff>
    </xdr:from>
    <xdr:to>
      <xdr:col>14</xdr:col>
      <xdr:colOff>79375</xdr:colOff>
      <xdr:row>39</xdr:row>
      <xdr:rowOff>19050</xdr:rowOff>
    </xdr:to>
    <xdr:sp macro="" textlink="">
      <xdr:nvSpPr>
        <xdr:cNvPr id="115" name="円/楕円 114"/>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38</xdr:row>
      <xdr:rowOff>127000</xdr:rowOff>
    </xdr:from>
    <xdr:to>
      <xdr:col>15</xdr:col>
      <xdr:colOff>180975</xdr:colOff>
      <xdr:row>38</xdr:row>
      <xdr:rowOff>139700</xdr:rowOff>
    </xdr:to>
    <xdr:cxnSp macro="">
      <xdr:nvCxnSpPr>
        <xdr:cNvPr id="116" name="直線コネクタ 115"/>
        <xdr:cNvCxnSpPr/>
      </xdr:nvCxnSpPr>
      <xdr:spPr>
        <a:xfrm flipV="1">
          <a:off x="9639300" y="66421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37</xdr:row>
      <xdr:rowOff>10177</xdr:rowOff>
    </xdr:from>
    <xdr:ext cx="469744" cy="259045"/>
    <xdr:sp macro="" textlink="">
      <xdr:nvSpPr>
        <xdr:cNvPr id="117" name="n_1aveValue【図書館】&#10;一人当たり面積"/>
        <xdr:cNvSpPr txBox="1"/>
      </xdr:nvSpPr>
      <xdr:spPr>
        <a:xfrm>
          <a:off x="93917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0.048</a:t>
          </a:r>
          <a:endParaRPr kumimoji="1" lang="ja-JP" altLang="en-US" sz="1000" b="1">
            <a:solidFill>
              <a:srgbClr val="000080"/>
            </a:solidFill>
            <a:latin typeface="ＭＳ Ｐゴシック"/>
          </a:endParaRPr>
        </a:p>
      </xdr:txBody>
    </xdr:sp>
    <xdr:clientData/>
  </xdr:oneCellAnchor>
  <xdr:oneCellAnchor>
    <xdr:from>
      <xdr:col>13</xdr:col>
      <xdr:colOff>466802</xdr:colOff>
      <xdr:row>39</xdr:row>
      <xdr:rowOff>10177</xdr:rowOff>
    </xdr:from>
    <xdr:ext cx="469744" cy="259045"/>
    <xdr:sp macro="" textlink="">
      <xdr:nvSpPr>
        <xdr:cNvPr id="118" name="n_1mainValue【図書館】&#10;一人当たり面積"/>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0.046</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9" name="正方形/長方形 11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20" name="正方形/長方形 11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21" name="正方形/長方形 12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6/28</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22" name="正方形/長方形 12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23" name="正方形/長方形 12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24" name="正方形/長方形 12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5" name="正方形/長方形 12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61.5</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6" name="正方形/長方形 12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7" name="テキスト ボックス 12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8" name="直線コネクタ 12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9" name="テキスト ボックス 128"/>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64</xdr:row>
      <xdr:rowOff>0</xdr:rowOff>
    </xdr:from>
    <xdr:to>
      <xdr:col>7</xdr:col>
      <xdr:colOff>638175</xdr:colOff>
      <xdr:row>64</xdr:row>
      <xdr:rowOff>0</xdr:rowOff>
    </xdr:to>
    <xdr:cxnSp macro="">
      <xdr:nvCxnSpPr>
        <xdr:cNvPr id="130" name="直線コネクタ 129"/>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29227</xdr:rowOff>
    </xdr:from>
    <xdr:ext cx="403059" cy="259045"/>
    <xdr:sp macro="" textlink="">
      <xdr:nvSpPr>
        <xdr:cNvPr id="131" name="テキスト ボックス 130"/>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61</xdr:row>
      <xdr:rowOff>57150</xdr:rowOff>
    </xdr:from>
    <xdr:to>
      <xdr:col>7</xdr:col>
      <xdr:colOff>638175</xdr:colOff>
      <xdr:row>61</xdr:row>
      <xdr:rowOff>57150</xdr:rowOff>
    </xdr:to>
    <xdr:cxnSp macro="">
      <xdr:nvCxnSpPr>
        <xdr:cNvPr id="132" name="直線コネクタ 131"/>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86377</xdr:rowOff>
    </xdr:from>
    <xdr:ext cx="403059" cy="259045"/>
    <xdr:sp macro="" textlink="">
      <xdr:nvSpPr>
        <xdr:cNvPr id="133" name="テキスト ボックス 132"/>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58</xdr:row>
      <xdr:rowOff>114300</xdr:rowOff>
    </xdr:from>
    <xdr:to>
      <xdr:col>7</xdr:col>
      <xdr:colOff>638175</xdr:colOff>
      <xdr:row>58</xdr:row>
      <xdr:rowOff>114300</xdr:rowOff>
    </xdr:to>
    <xdr:cxnSp macro="">
      <xdr:nvCxnSpPr>
        <xdr:cNvPr id="134" name="直線コネクタ 133"/>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57</xdr:row>
      <xdr:rowOff>143527</xdr:rowOff>
    </xdr:from>
    <xdr:ext cx="403059" cy="259045"/>
    <xdr:sp macro="" textlink="">
      <xdr:nvSpPr>
        <xdr:cNvPr id="135" name="テキスト ボックス 134"/>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56</xdr:row>
      <xdr:rowOff>0</xdr:rowOff>
    </xdr:from>
    <xdr:to>
      <xdr:col>7</xdr:col>
      <xdr:colOff>638175</xdr:colOff>
      <xdr:row>56</xdr:row>
      <xdr:rowOff>0</xdr:rowOff>
    </xdr:to>
    <xdr:cxnSp macro="">
      <xdr:nvCxnSpPr>
        <xdr:cNvPr id="136" name="直線コネクタ 135"/>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55</xdr:row>
      <xdr:rowOff>29227</xdr:rowOff>
    </xdr:from>
    <xdr:ext cx="467179" cy="259045"/>
    <xdr:sp macro="" textlink="">
      <xdr:nvSpPr>
        <xdr:cNvPr id="137" name="テキスト ボックス 136"/>
        <xdr:cNvSpPr txBox="1"/>
      </xdr:nvSpPr>
      <xdr:spPr>
        <a:xfrm>
          <a:off x="294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8" name="直線コネクタ 13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39" name="テキスト ボックス 138"/>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40"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20574</xdr:rowOff>
    </xdr:from>
    <xdr:to>
      <xdr:col>6</xdr:col>
      <xdr:colOff>510540</xdr:colOff>
      <xdr:row>63</xdr:row>
      <xdr:rowOff>25146</xdr:rowOff>
    </xdr:to>
    <xdr:cxnSp macro="">
      <xdr:nvCxnSpPr>
        <xdr:cNvPr id="141" name="直線コネクタ 140"/>
        <xdr:cNvCxnSpPr/>
      </xdr:nvCxnSpPr>
      <xdr:spPr>
        <a:xfrm flipV="1">
          <a:off x="4634865" y="962177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28973</xdr:rowOff>
    </xdr:from>
    <xdr:ext cx="405111" cy="259045"/>
    <xdr:sp macro="" textlink="">
      <xdr:nvSpPr>
        <xdr:cNvPr id="142" name="【体育館・プール】&#10;有形固定資産減価償却率最小値テキスト"/>
        <xdr:cNvSpPr txBox="1"/>
      </xdr:nvSpPr>
      <xdr:spPr>
        <a:xfrm>
          <a:off x="4724400" y="10830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46.4</a:t>
          </a:r>
          <a:endParaRPr kumimoji="1" lang="ja-JP" altLang="en-US" sz="1000" b="1">
            <a:latin typeface="ＭＳ Ｐゴシック"/>
          </a:endParaRPr>
        </a:p>
      </xdr:txBody>
    </xdr:sp>
    <xdr:clientData/>
  </xdr:oneCellAnchor>
  <xdr:twoCellAnchor>
    <xdr:from>
      <xdr:col>6</xdr:col>
      <xdr:colOff>422275</xdr:colOff>
      <xdr:row>63</xdr:row>
      <xdr:rowOff>25146</xdr:rowOff>
    </xdr:from>
    <xdr:to>
      <xdr:col>6</xdr:col>
      <xdr:colOff>600075</xdr:colOff>
      <xdr:row>63</xdr:row>
      <xdr:rowOff>25146</xdr:rowOff>
    </xdr:to>
    <xdr:cxnSp macro="">
      <xdr:nvCxnSpPr>
        <xdr:cNvPr id="143" name="直線コネクタ 142"/>
        <xdr:cNvCxnSpPr/>
      </xdr:nvCxnSpPr>
      <xdr:spPr>
        <a:xfrm>
          <a:off x="4546600" y="10826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138701</xdr:rowOff>
    </xdr:from>
    <xdr:ext cx="405111" cy="259045"/>
    <xdr:sp macro="" textlink="">
      <xdr:nvSpPr>
        <xdr:cNvPr id="144" name="【体育館・プール】&#10;有形固定資産減価償却率最大値テキスト"/>
        <xdr:cNvSpPr txBox="1"/>
      </xdr:nvSpPr>
      <xdr:spPr>
        <a:xfrm>
          <a:off x="4724400" y="9397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99.1</a:t>
          </a:r>
          <a:endParaRPr kumimoji="1" lang="ja-JP" altLang="en-US" sz="1000" b="1">
            <a:latin typeface="ＭＳ Ｐゴシック"/>
          </a:endParaRPr>
        </a:p>
      </xdr:txBody>
    </xdr:sp>
    <xdr:clientData/>
  </xdr:oneCellAnchor>
  <xdr:twoCellAnchor>
    <xdr:from>
      <xdr:col>6</xdr:col>
      <xdr:colOff>422275</xdr:colOff>
      <xdr:row>56</xdr:row>
      <xdr:rowOff>20574</xdr:rowOff>
    </xdr:from>
    <xdr:to>
      <xdr:col>6</xdr:col>
      <xdr:colOff>600075</xdr:colOff>
      <xdr:row>56</xdr:row>
      <xdr:rowOff>20574</xdr:rowOff>
    </xdr:to>
    <xdr:cxnSp macro="">
      <xdr:nvCxnSpPr>
        <xdr:cNvPr id="145" name="直線コネクタ 144"/>
        <xdr:cNvCxnSpPr/>
      </xdr:nvCxnSpPr>
      <xdr:spPr>
        <a:xfrm>
          <a:off x="4546600" y="9621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110507</xdr:rowOff>
    </xdr:from>
    <xdr:ext cx="405111" cy="259045"/>
    <xdr:sp macro="" textlink="">
      <xdr:nvSpPr>
        <xdr:cNvPr id="146" name="【体育館・プール】&#10;有形固定資産減価償却率平均値テキスト"/>
        <xdr:cNvSpPr txBox="1"/>
      </xdr:nvSpPr>
      <xdr:spPr>
        <a:xfrm>
          <a:off x="4724400" y="10397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62.0</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132080</xdr:rowOff>
    </xdr:from>
    <xdr:to>
      <xdr:col>6</xdr:col>
      <xdr:colOff>561975</xdr:colOff>
      <xdr:row>61</xdr:row>
      <xdr:rowOff>62230</xdr:rowOff>
    </xdr:to>
    <xdr:sp macro="" textlink="">
      <xdr:nvSpPr>
        <xdr:cNvPr id="147" name="フローチャート : 判断 146"/>
        <xdr:cNvSpPr/>
      </xdr:nvSpPr>
      <xdr:spPr>
        <a:xfrm>
          <a:off x="45847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61</xdr:row>
      <xdr:rowOff>36068</xdr:rowOff>
    </xdr:from>
    <xdr:to>
      <xdr:col>5</xdr:col>
      <xdr:colOff>409575</xdr:colOff>
      <xdr:row>61</xdr:row>
      <xdr:rowOff>137668</xdr:rowOff>
    </xdr:to>
    <xdr:sp macro="" textlink="">
      <xdr:nvSpPr>
        <xdr:cNvPr id="148" name="フローチャート : 判断 147"/>
        <xdr:cNvSpPr/>
      </xdr:nvSpPr>
      <xdr:spPr>
        <a:xfrm>
          <a:off x="3746500" y="1049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9" name="テキスト ボックス 148"/>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50" name="テキスト ボックス 149"/>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51" name="テキスト ボックス 150"/>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52" name="テキスト ボックス 151"/>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3" name="テキスト ボックス 152"/>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93218</xdr:rowOff>
    </xdr:from>
    <xdr:to>
      <xdr:col>6</xdr:col>
      <xdr:colOff>561975</xdr:colOff>
      <xdr:row>59</xdr:row>
      <xdr:rowOff>23368</xdr:rowOff>
    </xdr:to>
    <xdr:sp macro="" textlink="">
      <xdr:nvSpPr>
        <xdr:cNvPr id="154" name="円/楕円 153"/>
        <xdr:cNvSpPr/>
      </xdr:nvSpPr>
      <xdr:spPr>
        <a:xfrm>
          <a:off x="4584700" y="1003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57</xdr:row>
      <xdr:rowOff>116095</xdr:rowOff>
    </xdr:from>
    <xdr:ext cx="405111" cy="259045"/>
    <xdr:sp macro="" textlink="">
      <xdr:nvSpPr>
        <xdr:cNvPr id="155" name="【体育館・プール】&#10;有形固定資産減価償却率該当値テキスト"/>
        <xdr:cNvSpPr txBox="1"/>
      </xdr:nvSpPr>
      <xdr:spPr>
        <a:xfrm>
          <a:off x="4724400" y="9888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78.7</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109220</xdr:rowOff>
    </xdr:from>
    <xdr:to>
      <xdr:col>5</xdr:col>
      <xdr:colOff>409575</xdr:colOff>
      <xdr:row>58</xdr:row>
      <xdr:rowOff>39370</xdr:rowOff>
    </xdr:to>
    <xdr:sp macro="" textlink="">
      <xdr:nvSpPr>
        <xdr:cNvPr id="156" name="円/楕円 155"/>
        <xdr:cNvSpPr/>
      </xdr:nvSpPr>
      <xdr:spPr>
        <a:xfrm>
          <a:off x="3746500" y="988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57</xdr:row>
      <xdr:rowOff>160020</xdr:rowOff>
    </xdr:from>
    <xdr:to>
      <xdr:col>6</xdr:col>
      <xdr:colOff>511175</xdr:colOff>
      <xdr:row>58</xdr:row>
      <xdr:rowOff>144018</xdr:rowOff>
    </xdr:to>
    <xdr:cxnSp macro="">
      <xdr:nvCxnSpPr>
        <xdr:cNvPr id="157" name="直線コネクタ 156"/>
        <xdr:cNvCxnSpPr/>
      </xdr:nvCxnSpPr>
      <xdr:spPr>
        <a:xfrm>
          <a:off x="3797300" y="9932670"/>
          <a:ext cx="8382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61</xdr:row>
      <xdr:rowOff>128795</xdr:rowOff>
    </xdr:from>
    <xdr:ext cx="405111" cy="259045"/>
    <xdr:sp macro="" textlink="">
      <xdr:nvSpPr>
        <xdr:cNvPr id="158" name="n_1aveValue【体育館・プール】&#10;有形固定資産減価償却率"/>
        <xdr:cNvSpPr txBox="1"/>
      </xdr:nvSpPr>
      <xdr:spPr>
        <a:xfrm>
          <a:off x="3582043" y="10587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a:t>
          </a:r>
          <a:endParaRPr kumimoji="1" lang="ja-JP" altLang="en-US" sz="1000" b="1">
            <a:solidFill>
              <a:srgbClr val="000080"/>
            </a:solidFill>
            <a:latin typeface="ＭＳ Ｐゴシック"/>
          </a:endParaRPr>
        </a:p>
      </xdr:txBody>
    </xdr:sp>
    <xdr:clientData/>
  </xdr:oneCellAnchor>
  <xdr:oneCellAnchor>
    <xdr:from>
      <xdr:col>5</xdr:col>
      <xdr:colOff>143518</xdr:colOff>
      <xdr:row>56</xdr:row>
      <xdr:rowOff>55897</xdr:rowOff>
    </xdr:from>
    <xdr:ext cx="405111" cy="259045"/>
    <xdr:sp macro="" textlink="">
      <xdr:nvSpPr>
        <xdr:cNvPr id="159" name="n_1mainValue【体育館・プール】&#10;有形固定資産減価償却率"/>
        <xdr:cNvSpPr txBox="1"/>
      </xdr:nvSpPr>
      <xdr:spPr>
        <a:xfrm>
          <a:off x="3582043" y="965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85.5</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60" name="正方形/長方形 159"/>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61" name="正方形/長方形 160"/>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62" name="正方形/長方形 161"/>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19/28</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63" name="正方形/長方形 162"/>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64" name="正方形/長方形 163"/>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65" name="正方形/長方形 164"/>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66" name="正方形/長方形 165"/>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0.250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7" name="正方形/長方形 166"/>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8" name="テキスト ボックス 167"/>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9" name="直線コネクタ 168"/>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70" name="直線コネクタ 169"/>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105427</xdr:rowOff>
    </xdr:from>
    <xdr:ext cx="467179" cy="259045"/>
    <xdr:sp macro="" textlink="">
      <xdr:nvSpPr>
        <xdr:cNvPr id="171" name="テキスト ボックス 170"/>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72" name="直線コネクタ 171"/>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61</xdr:row>
      <xdr:rowOff>67327</xdr:rowOff>
    </xdr:from>
    <xdr:ext cx="467179" cy="259045"/>
    <xdr:sp macro="" textlink="">
      <xdr:nvSpPr>
        <xdr:cNvPr id="173" name="テキスト ボックス 172"/>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74" name="直線コネクタ 173"/>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59</xdr:row>
      <xdr:rowOff>29227</xdr:rowOff>
    </xdr:from>
    <xdr:ext cx="467179" cy="259045"/>
    <xdr:sp macro="" textlink="">
      <xdr:nvSpPr>
        <xdr:cNvPr id="175" name="テキスト ボックス 174"/>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76" name="直線コネクタ 175"/>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56</xdr:row>
      <xdr:rowOff>162577</xdr:rowOff>
    </xdr:from>
    <xdr:ext cx="467179" cy="259045"/>
    <xdr:sp macro="" textlink="">
      <xdr:nvSpPr>
        <xdr:cNvPr id="177" name="テキスト ボックス 176"/>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78" name="直線コネクタ 177"/>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54</xdr:row>
      <xdr:rowOff>124477</xdr:rowOff>
    </xdr:from>
    <xdr:ext cx="467179" cy="259045"/>
    <xdr:sp macro="" textlink="">
      <xdr:nvSpPr>
        <xdr:cNvPr id="179" name="テキスト ボックス 178"/>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80" name="直線コネクタ 179"/>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81" name="テキスト ボックス 180"/>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82"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20955</xdr:rowOff>
    </xdr:from>
    <xdr:to>
      <xdr:col>15</xdr:col>
      <xdr:colOff>180340</xdr:colOff>
      <xdr:row>64</xdr:row>
      <xdr:rowOff>11430</xdr:rowOff>
    </xdr:to>
    <xdr:cxnSp macro="">
      <xdr:nvCxnSpPr>
        <xdr:cNvPr id="183" name="直線コネクタ 182"/>
        <xdr:cNvCxnSpPr/>
      </xdr:nvCxnSpPr>
      <xdr:spPr>
        <a:xfrm flipV="1">
          <a:off x="10476865" y="9450705"/>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15257</xdr:rowOff>
    </xdr:from>
    <xdr:ext cx="469744" cy="259045"/>
    <xdr:sp macro="" textlink="">
      <xdr:nvSpPr>
        <xdr:cNvPr id="184" name="【体育館・プール】&#10;一人当たり面積最小値テキスト"/>
        <xdr:cNvSpPr txBox="1"/>
      </xdr:nvSpPr>
      <xdr:spPr>
        <a:xfrm>
          <a:off x="10566400" y="1098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0.034</a:t>
          </a:r>
          <a:endParaRPr kumimoji="1" lang="ja-JP" altLang="en-US" sz="1000" b="1">
            <a:latin typeface="ＭＳ Ｐゴシック"/>
          </a:endParaRPr>
        </a:p>
      </xdr:txBody>
    </xdr:sp>
    <xdr:clientData/>
  </xdr:oneCellAnchor>
  <xdr:twoCellAnchor>
    <xdr:from>
      <xdr:col>15</xdr:col>
      <xdr:colOff>92075</xdr:colOff>
      <xdr:row>64</xdr:row>
      <xdr:rowOff>11430</xdr:rowOff>
    </xdr:from>
    <xdr:to>
      <xdr:col>15</xdr:col>
      <xdr:colOff>269875</xdr:colOff>
      <xdr:row>64</xdr:row>
      <xdr:rowOff>11430</xdr:rowOff>
    </xdr:to>
    <xdr:cxnSp macro="">
      <xdr:nvCxnSpPr>
        <xdr:cNvPr id="185" name="直線コネクタ 184"/>
        <xdr:cNvCxnSpPr/>
      </xdr:nvCxnSpPr>
      <xdr:spPr>
        <a:xfrm>
          <a:off x="10388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53</xdr:row>
      <xdr:rowOff>139082</xdr:rowOff>
    </xdr:from>
    <xdr:ext cx="469744" cy="259045"/>
    <xdr:sp macro="" textlink="">
      <xdr:nvSpPr>
        <xdr:cNvPr id="186" name="【体育館・プール】&#10;一人当たり面積最大値テキスト"/>
        <xdr:cNvSpPr txBox="1"/>
      </xdr:nvSpPr>
      <xdr:spPr>
        <a:xfrm>
          <a:off x="10566400" y="9225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0.839</a:t>
          </a:r>
          <a:endParaRPr kumimoji="1" lang="ja-JP" altLang="en-US" sz="1000" b="1">
            <a:latin typeface="ＭＳ Ｐゴシック"/>
          </a:endParaRPr>
        </a:p>
      </xdr:txBody>
    </xdr:sp>
    <xdr:clientData/>
  </xdr:oneCellAnchor>
  <xdr:twoCellAnchor>
    <xdr:from>
      <xdr:col>15</xdr:col>
      <xdr:colOff>92075</xdr:colOff>
      <xdr:row>55</xdr:row>
      <xdr:rowOff>20955</xdr:rowOff>
    </xdr:from>
    <xdr:to>
      <xdr:col>15</xdr:col>
      <xdr:colOff>269875</xdr:colOff>
      <xdr:row>55</xdr:row>
      <xdr:rowOff>20955</xdr:rowOff>
    </xdr:to>
    <xdr:cxnSp macro="">
      <xdr:nvCxnSpPr>
        <xdr:cNvPr id="187" name="直線コネクタ 186"/>
        <xdr:cNvCxnSpPr/>
      </xdr:nvCxnSpPr>
      <xdr:spPr>
        <a:xfrm>
          <a:off x="10388600" y="945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61</xdr:row>
      <xdr:rowOff>52087</xdr:rowOff>
    </xdr:from>
    <xdr:ext cx="469744" cy="259045"/>
    <xdr:sp macro="" textlink="">
      <xdr:nvSpPr>
        <xdr:cNvPr id="188" name="【体育館・プール】&#10;一人当たり面積平均値テキスト"/>
        <xdr:cNvSpPr txBox="1"/>
      </xdr:nvSpPr>
      <xdr:spPr>
        <a:xfrm>
          <a:off x="10566400" y="105105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0.178</a:t>
          </a:r>
          <a:endParaRPr kumimoji="1" lang="ja-JP" altLang="en-US" sz="1000" b="1">
            <a:solidFill>
              <a:srgbClr val="000080"/>
            </a:solidFill>
            <a:latin typeface="ＭＳ Ｐゴシック"/>
          </a:endParaRPr>
        </a:p>
      </xdr:txBody>
    </xdr:sp>
    <xdr:clientData/>
  </xdr:oneCellAnchor>
  <xdr:twoCellAnchor>
    <xdr:from>
      <xdr:col>15</xdr:col>
      <xdr:colOff>130175</xdr:colOff>
      <xdr:row>62</xdr:row>
      <xdr:rowOff>29210</xdr:rowOff>
    </xdr:from>
    <xdr:to>
      <xdr:col>15</xdr:col>
      <xdr:colOff>231775</xdr:colOff>
      <xdr:row>62</xdr:row>
      <xdr:rowOff>130810</xdr:rowOff>
    </xdr:to>
    <xdr:sp macro="" textlink="">
      <xdr:nvSpPr>
        <xdr:cNvPr id="189" name="フローチャート : 判断 188"/>
        <xdr:cNvSpPr/>
      </xdr:nvSpPr>
      <xdr:spPr>
        <a:xfrm>
          <a:off x="104267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62</xdr:row>
      <xdr:rowOff>19685</xdr:rowOff>
    </xdr:from>
    <xdr:to>
      <xdr:col>14</xdr:col>
      <xdr:colOff>79375</xdr:colOff>
      <xdr:row>62</xdr:row>
      <xdr:rowOff>121285</xdr:rowOff>
    </xdr:to>
    <xdr:sp macro="" textlink="">
      <xdr:nvSpPr>
        <xdr:cNvPr id="190" name="フローチャート : 判断 189"/>
        <xdr:cNvSpPr/>
      </xdr:nvSpPr>
      <xdr:spPr>
        <a:xfrm>
          <a:off x="9588500" y="106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91" name="テキスト ボックス 19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92" name="テキスト ボックス 19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93" name="テキスト ボックス 19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94" name="テキスト ボックス 19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95" name="テキスト ボックス 19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62</xdr:row>
      <xdr:rowOff>99695</xdr:rowOff>
    </xdr:from>
    <xdr:to>
      <xdr:col>15</xdr:col>
      <xdr:colOff>231775</xdr:colOff>
      <xdr:row>63</xdr:row>
      <xdr:rowOff>29845</xdr:rowOff>
    </xdr:to>
    <xdr:sp macro="" textlink="">
      <xdr:nvSpPr>
        <xdr:cNvPr id="196" name="円/楕円 195"/>
        <xdr:cNvSpPr/>
      </xdr:nvSpPr>
      <xdr:spPr>
        <a:xfrm>
          <a:off x="10426700" y="1072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62</xdr:row>
      <xdr:rowOff>78122</xdr:rowOff>
    </xdr:from>
    <xdr:ext cx="469744" cy="259045"/>
    <xdr:sp macro="" textlink="">
      <xdr:nvSpPr>
        <xdr:cNvPr id="197" name="【体育館・プール】&#10;一人当たり面積該当値テキスト"/>
        <xdr:cNvSpPr txBox="1"/>
      </xdr:nvSpPr>
      <xdr:spPr>
        <a:xfrm>
          <a:off x="10566400" y="10708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0.141</a:t>
          </a:r>
          <a:endParaRPr kumimoji="1" lang="ja-JP" altLang="en-US" sz="1000" b="1">
            <a:solidFill>
              <a:srgbClr val="FF0000"/>
            </a:solidFill>
            <a:latin typeface="ＭＳ Ｐゴシック"/>
          </a:endParaRPr>
        </a:p>
      </xdr:txBody>
    </xdr:sp>
    <xdr:clientData/>
  </xdr:oneCellAnchor>
  <xdr:twoCellAnchor>
    <xdr:from>
      <xdr:col>13</xdr:col>
      <xdr:colOff>663575</xdr:colOff>
      <xdr:row>62</xdr:row>
      <xdr:rowOff>103505</xdr:rowOff>
    </xdr:from>
    <xdr:to>
      <xdr:col>14</xdr:col>
      <xdr:colOff>79375</xdr:colOff>
      <xdr:row>63</xdr:row>
      <xdr:rowOff>33655</xdr:rowOff>
    </xdr:to>
    <xdr:sp macro="" textlink="">
      <xdr:nvSpPr>
        <xdr:cNvPr id="198" name="円/楕円 197"/>
        <xdr:cNvSpPr/>
      </xdr:nvSpPr>
      <xdr:spPr>
        <a:xfrm>
          <a:off x="9588500" y="1073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62</xdr:row>
      <xdr:rowOff>150495</xdr:rowOff>
    </xdr:from>
    <xdr:to>
      <xdr:col>15</xdr:col>
      <xdr:colOff>180975</xdr:colOff>
      <xdr:row>62</xdr:row>
      <xdr:rowOff>154305</xdr:rowOff>
    </xdr:to>
    <xdr:cxnSp macro="">
      <xdr:nvCxnSpPr>
        <xdr:cNvPr id="199" name="直線コネクタ 198"/>
        <xdr:cNvCxnSpPr/>
      </xdr:nvCxnSpPr>
      <xdr:spPr>
        <a:xfrm flipV="1">
          <a:off x="9639300" y="1078039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60</xdr:row>
      <xdr:rowOff>137812</xdr:rowOff>
    </xdr:from>
    <xdr:ext cx="469744" cy="259045"/>
    <xdr:sp macro="" textlink="">
      <xdr:nvSpPr>
        <xdr:cNvPr id="200" name="n_1aveValue【体育館・プール】&#10;一人当たり面積"/>
        <xdr:cNvSpPr txBox="1"/>
      </xdr:nvSpPr>
      <xdr:spPr>
        <a:xfrm>
          <a:off x="9391727" y="104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0.183</a:t>
          </a:r>
          <a:endParaRPr kumimoji="1" lang="ja-JP" altLang="en-US" sz="1000" b="1">
            <a:solidFill>
              <a:srgbClr val="000080"/>
            </a:solidFill>
            <a:latin typeface="ＭＳ Ｐゴシック"/>
          </a:endParaRPr>
        </a:p>
      </xdr:txBody>
    </xdr:sp>
    <xdr:clientData/>
  </xdr:oneCellAnchor>
  <xdr:oneCellAnchor>
    <xdr:from>
      <xdr:col>13</xdr:col>
      <xdr:colOff>466802</xdr:colOff>
      <xdr:row>63</xdr:row>
      <xdr:rowOff>24782</xdr:rowOff>
    </xdr:from>
    <xdr:ext cx="469744" cy="259045"/>
    <xdr:sp macro="" textlink="">
      <xdr:nvSpPr>
        <xdr:cNvPr id="201" name="n_1mainValue【体育館・プール】&#10;一人当たり面積"/>
        <xdr:cNvSpPr txBox="1"/>
      </xdr:nvSpPr>
      <xdr:spPr>
        <a:xfrm>
          <a:off x="9391727" y="1082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0.139</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202" name="正方形/長方形 20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203" name="正方形/長方形 20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204" name="正方形/長方形 20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205" name="正方形/長方形 20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206" name="正方形/長方形 20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207" name="正方形/長方形 20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208" name="正方形/長方形 20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09" name="正方形/長方形 20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210" name="テキスト ボックス 20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211" name="直線コネクタ 21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88</xdr:row>
      <xdr:rowOff>10177</xdr:rowOff>
    </xdr:from>
    <xdr:ext cx="338939" cy="259045"/>
    <xdr:sp macro="" textlink="">
      <xdr:nvSpPr>
        <xdr:cNvPr id="212" name="テキスト ボックス 211"/>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86</xdr:row>
      <xdr:rowOff>114300</xdr:rowOff>
    </xdr:from>
    <xdr:to>
      <xdr:col>7</xdr:col>
      <xdr:colOff>638175</xdr:colOff>
      <xdr:row>86</xdr:row>
      <xdr:rowOff>114300</xdr:rowOff>
    </xdr:to>
    <xdr:cxnSp macro="">
      <xdr:nvCxnSpPr>
        <xdr:cNvPr id="213" name="直線コネクタ 212"/>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143527</xdr:rowOff>
    </xdr:from>
    <xdr:ext cx="403059" cy="259045"/>
    <xdr:sp macro="" textlink="">
      <xdr:nvSpPr>
        <xdr:cNvPr id="214" name="テキスト ボックス 213"/>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84</xdr:row>
      <xdr:rowOff>76200</xdr:rowOff>
    </xdr:from>
    <xdr:to>
      <xdr:col>7</xdr:col>
      <xdr:colOff>638175</xdr:colOff>
      <xdr:row>84</xdr:row>
      <xdr:rowOff>76200</xdr:rowOff>
    </xdr:to>
    <xdr:cxnSp macro="">
      <xdr:nvCxnSpPr>
        <xdr:cNvPr id="215" name="直線コネクタ 214"/>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83</xdr:row>
      <xdr:rowOff>105427</xdr:rowOff>
    </xdr:from>
    <xdr:ext cx="403059" cy="259045"/>
    <xdr:sp macro="" textlink="">
      <xdr:nvSpPr>
        <xdr:cNvPr id="216" name="テキスト ボックス 215"/>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82</xdr:row>
      <xdr:rowOff>38100</xdr:rowOff>
    </xdr:from>
    <xdr:to>
      <xdr:col>7</xdr:col>
      <xdr:colOff>638175</xdr:colOff>
      <xdr:row>82</xdr:row>
      <xdr:rowOff>38100</xdr:rowOff>
    </xdr:to>
    <xdr:cxnSp macro="">
      <xdr:nvCxnSpPr>
        <xdr:cNvPr id="217" name="直線コネクタ 216"/>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81</xdr:row>
      <xdr:rowOff>67327</xdr:rowOff>
    </xdr:from>
    <xdr:ext cx="403059" cy="259045"/>
    <xdr:sp macro="" textlink="">
      <xdr:nvSpPr>
        <xdr:cNvPr id="218" name="テキスト ボックス 217"/>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0</xdr:rowOff>
    </xdr:from>
    <xdr:to>
      <xdr:col>7</xdr:col>
      <xdr:colOff>638175</xdr:colOff>
      <xdr:row>80</xdr:row>
      <xdr:rowOff>0</xdr:rowOff>
    </xdr:to>
    <xdr:cxnSp macro="">
      <xdr:nvCxnSpPr>
        <xdr:cNvPr id="219" name="直線コネクタ 218"/>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79</xdr:row>
      <xdr:rowOff>29227</xdr:rowOff>
    </xdr:from>
    <xdr:ext cx="403059" cy="259045"/>
    <xdr:sp macro="" textlink="">
      <xdr:nvSpPr>
        <xdr:cNvPr id="220" name="テキスト ボックス 219"/>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77</xdr:row>
      <xdr:rowOff>133350</xdr:rowOff>
    </xdr:from>
    <xdr:to>
      <xdr:col>7</xdr:col>
      <xdr:colOff>638175</xdr:colOff>
      <xdr:row>77</xdr:row>
      <xdr:rowOff>133350</xdr:rowOff>
    </xdr:to>
    <xdr:cxnSp macro="">
      <xdr:nvCxnSpPr>
        <xdr:cNvPr id="221" name="直線コネクタ 220"/>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76</xdr:row>
      <xdr:rowOff>162577</xdr:rowOff>
    </xdr:from>
    <xdr:ext cx="467179" cy="259045"/>
    <xdr:sp macro="" textlink="">
      <xdr:nvSpPr>
        <xdr:cNvPr id="222" name="テキスト ボックス 221"/>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23" name="直線コネクタ 222"/>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24" name="テキスト ボックス 223"/>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25"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78</xdr:row>
      <xdr:rowOff>0</xdr:rowOff>
    </xdr:from>
    <xdr:to>
      <xdr:col>6</xdr:col>
      <xdr:colOff>510540</xdr:colOff>
      <xdr:row>86</xdr:row>
      <xdr:rowOff>7620</xdr:rowOff>
    </xdr:to>
    <xdr:cxnSp macro="">
      <xdr:nvCxnSpPr>
        <xdr:cNvPr id="226" name="直線コネクタ 225"/>
        <xdr:cNvCxnSpPr/>
      </xdr:nvCxnSpPr>
      <xdr:spPr>
        <a:xfrm flipV="1">
          <a:off x="4634865" y="133731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11447</xdr:rowOff>
    </xdr:from>
    <xdr:ext cx="405111" cy="259045"/>
    <xdr:sp macro="" textlink="">
      <xdr:nvSpPr>
        <xdr:cNvPr id="227" name="【福祉施設】&#10;有形固定資産減価償却率最小値テキスト"/>
        <xdr:cNvSpPr txBox="1"/>
      </xdr:nvSpPr>
      <xdr:spPr>
        <a:xfrm>
          <a:off x="4724400" y="1475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25.6</a:t>
          </a:r>
          <a:endParaRPr kumimoji="1" lang="ja-JP" altLang="en-US" sz="1000" b="1">
            <a:latin typeface="ＭＳ Ｐゴシック"/>
          </a:endParaRPr>
        </a:p>
      </xdr:txBody>
    </xdr:sp>
    <xdr:clientData/>
  </xdr:oneCellAnchor>
  <xdr:twoCellAnchor>
    <xdr:from>
      <xdr:col>6</xdr:col>
      <xdr:colOff>422275</xdr:colOff>
      <xdr:row>86</xdr:row>
      <xdr:rowOff>7620</xdr:rowOff>
    </xdr:from>
    <xdr:to>
      <xdr:col>6</xdr:col>
      <xdr:colOff>600075</xdr:colOff>
      <xdr:row>86</xdr:row>
      <xdr:rowOff>7620</xdr:rowOff>
    </xdr:to>
    <xdr:cxnSp macro="">
      <xdr:nvCxnSpPr>
        <xdr:cNvPr id="228" name="直線コネクタ 227"/>
        <xdr:cNvCxnSpPr/>
      </xdr:nvCxnSpPr>
      <xdr:spPr>
        <a:xfrm>
          <a:off x="4546600" y="14752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76</xdr:row>
      <xdr:rowOff>118127</xdr:rowOff>
    </xdr:from>
    <xdr:ext cx="405111" cy="259045"/>
    <xdr:sp macro="" textlink="">
      <xdr:nvSpPr>
        <xdr:cNvPr id="229" name="【福祉施設】&#10;有形固定資産減価償却率最大値テキスト"/>
        <xdr:cNvSpPr txBox="1"/>
      </xdr:nvSpPr>
      <xdr:spPr>
        <a:xfrm>
          <a:off x="4724400" y="1314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98.0</a:t>
          </a:r>
          <a:endParaRPr kumimoji="1" lang="ja-JP" altLang="en-US" sz="1000" b="1">
            <a:latin typeface="ＭＳ Ｐゴシック"/>
          </a:endParaRPr>
        </a:p>
      </xdr:txBody>
    </xdr:sp>
    <xdr:clientData/>
  </xdr:oneCellAnchor>
  <xdr:twoCellAnchor>
    <xdr:from>
      <xdr:col>6</xdr:col>
      <xdr:colOff>422275</xdr:colOff>
      <xdr:row>78</xdr:row>
      <xdr:rowOff>0</xdr:rowOff>
    </xdr:from>
    <xdr:to>
      <xdr:col>6</xdr:col>
      <xdr:colOff>600075</xdr:colOff>
      <xdr:row>78</xdr:row>
      <xdr:rowOff>0</xdr:rowOff>
    </xdr:to>
    <xdr:cxnSp macro="">
      <xdr:nvCxnSpPr>
        <xdr:cNvPr id="230" name="直線コネクタ 229"/>
        <xdr:cNvCxnSpPr/>
      </xdr:nvCxnSpPr>
      <xdr:spPr>
        <a:xfrm>
          <a:off x="4546600" y="1337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82</xdr:row>
      <xdr:rowOff>129557</xdr:rowOff>
    </xdr:from>
    <xdr:ext cx="405111" cy="259045"/>
    <xdr:sp macro="" textlink="">
      <xdr:nvSpPr>
        <xdr:cNvPr id="231" name="【福祉施設】&#10;有形固定資産減価償却率平均値テキスト"/>
        <xdr:cNvSpPr txBox="1"/>
      </xdr:nvSpPr>
      <xdr:spPr>
        <a:xfrm>
          <a:off x="4724400" y="1418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51.4</a:t>
          </a:r>
          <a:endParaRPr kumimoji="1" lang="ja-JP" altLang="en-US" sz="1000" b="1">
            <a:solidFill>
              <a:srgbClr val="000080"/>
            </a:solidFill>
            <a:latin typeface="ＭＳ Ｐゴシック"/>
          </a:endParaRPr>
        </a:p>
      </xdr:txBody>
    </xdr:sp>
    <xdr:clientData/>
  </xdr:oneCellAnchor>
  <xdr:twoCellAnchor>
    <xdr:from>
      <xdr:col>6</xdr:col>
      <xdr:colOff>460375</xdr:colOff>
      <xdr:row>82</xdr:row>
      <xdr:rowOff>151130</xdr:rowOff>
    </xdr:from>
    <xdr:to>
      <xdr:col>6</xdr:col>
      <xdr:colOff>561975</xdr:colOff>
      <xdr:row>83</xdr:row>
      <xdr:rowOff>81280</xdr:rowOff>
    </xdr:to>
    <xdr:sp macro="" textlink="">
      <xdr:nvSpPr>
        <xdr:cNvPr id="232" name="フローチャート : 判断 231"/>
        <xdr:cNvSpPr/>
      </xdr:nvSpPr>
      <xdr:spPr>
        <a:xfrm>
          <a:off x="45847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82</xdr:row>
      <xdr:rowOff>170180</xdr:rowOff>
    </xdr:from>
    <xdr:to>
      <xdr:col>5</xdr:col>
      <xdr:colOff>409575</xdr:colOff>
      <xdr:row>83</xdr:row>
      <xdr:rowOff>100330</xdr:rowOff>
    </xdr:to>
    <xdr:sp macro="" textlink="">
      <xdr:nvSpPr>
        <xdr:cNvPr id="233" name="フローチャート : 判断 232"/>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34" name="テキスト ボックス 233"/>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35" name="テキスト ボックス 234"/>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36" name="テキスト ボックス 235"/>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37" name="テキスト ボックス 236"/>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38" name="テキスト ボックス 237"/>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120650</xdr:rowOff>
    </xdr:from>
    <xdr:to>
      <xdr:col>6</xdr:col>
      <xdr:colOff>561975</xdr:colOff>
      <xdr:row>78</xdr:row>
      <xdr:rowOff>50800</xdr:rowOff>
    </xdr:to>
    <xdr:sp macro="" textlink="">
      <xdr:nvSpPr>
        <xdr:cNvPr id="239" name="円/楕円 238"/>
        <xdr:cNvSpPr/>
      </xdr:nvSpPr>
      <xdr:spPr>
        <a:xfrm>
          <a:off x="4584700" y="1332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77</xdr:row>
      <xdr:rowOff>73677</xdr:rowOff>
    </xdr:from>
    <xdr:ext cx="405111" cy="259045"/>
    <xdr:sp macro="" textlink="">
      <xdr:nvSpPr>
        <xdr:cNvPr id="240" name="【福祉施設】&#10;有形固定資産減価償却率該当値テキスト"/>
        <xdr:cNvSpPr txBox="1"/>
      </xdr:nvSpPr>
      <xdr:spPr>
        <a:xfrm>
          <a:off x="4724400" y="13275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98.0</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130175</xdr:rowOff>
    </xdr:from>
    <xdr:to>
      <xdr:col>5</xdr:col>
      <xdr:colOff>409575</xdr:colOff>
      <xdr:row>78</xdr:row>
      <xdr:rowOff>60325</xdr:rowOff>
    </xdr:to>
    <xdr:sp macro="" textlink="">
      <xdr:nvSpPr>
        <xdr:cNvPr id="241" name="円/楕円 240"/>
        <xdr:cNvSpPr/>
      </xdr:nvSpPr>
      <xdr:spPr>
        <a:xfrm>
          <a:off x="3746500" y="1333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78</xdr:row>
      <xdr:rowOff>0</xdr:rowOff>
    </xdr:from>
    <xdr:to>
      <xdr:col>6</xdr:col>
      <xdr:colOff>511175</xdr:colOff>
      <xdr:row>78</xdr:row>
      <xdr:rowOff>9525</xdr:rowOff>
    </xdr:to>
    <xdr:cxnSp macro="">
      <xdr:nvCxnSpPr>
        <xdr:cNvPr id="242" name="直線コネクタ 241"/>
        <xdr:cNvCxnSpPr/>
      </xdr:nvCxnSpPr>
      <xdr:spPr>
        <a:xfrm flipV="1">
          <a:off x="3797300" y="1337310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83</xdr:row>
      <xdr:rowOff>91457</xdr:rowOff>
    </xdr:from>
    <xdr:ext cx="405111" cy="259045"/>
    <xdr:sp macro="" textlink="">
      <xdr:nvSpPr>
        <xdr:cNvPr id="243" name="n_1aveValue【福祉施設】&#10;有形固定資産減価償却率"/>
        <xdr:cNvSpPr txBox="1"/>
      </xdr:nvSpPr>
      <xdr:spPr>
        <a:xfrm>
          <a:off x="3582043"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50.4</a:t>
          </a:r>
          <a:endParaRPr kumimoji="1" lang="ja-JP" altLang="en-US" sz="1000" b="1">
            <a:solidFill>
              <a:srgbClr val="000080"/>
            </a:solidFill>
            <a:latin typeface="ＭＳ Ｐゴシック"/>
          </a:endParaRPr>
        </a:p>
      </xdr:txBody>
    </xdr:sp>
    <xdr:clientData/>
  </xdr:oneCellAnchor>
  <xdr:oneCellAnchor>
    <xdr:from>
      <xdr:col>5</xdr:col>
      <xdr:colOff>143518</xdr:colOff>
      <xdr:row>76</xdr:row>
      <xdr:rowOff>76852</xdr:rowOff>
    </xdr:from>
    <xdr:ext cx="405111" cy="259045"/>
    <xdr:sp macro="" textlink="">
      <xdr:nvSpPr>
        <xdr:cNvPr id="244" name="n_1mainValue【福祉施設】&#10;有形固定資産減価償却率"/>
        <xdr:cNvSpPr txBox="1"/>
      </xdr:nvSpPr>
      <xdr:spPr>
        <a:xfrm>
          <a:off x="3582043" y="1310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97.5</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45" name="正方形/長方形 24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46" name="正方形/長方形 24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47" name="正方形/長方形 24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48" name="正方形/長方形 24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49" name="正方形/長方形 24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50" name="正方形/長方形 24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51" name="正方形/長方形 25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52" name="正方形/長方形 251"/>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53" name="テキスト ボックス 252"/>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54" name="直線コネクタ 253"/>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168729</xdr:rowOff>
    </xdr:from>
    <xdr:to>
      <xdr:col>16</xdr:col>
      <xdr:colOff>307975</xdr:colOff>
      <xdr:row>86</xdr:row>
      <xdr:rowOff>168729</xdr:rowOff>
    </xdr:to>
    <xdr:cxnSp macro="">
      <xdr:nvCxnSpPr>
        <xdr:cNvPr id="255" name="直線コネクタ 254"/>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86</xdr:row>
      <xdr:rowOff>26506</xdr:rowOff>
    </xdr:from>
    <xdr:ext cx="467179" cy="259045"/>
    <xdr:sp macro="" textlink="">
      <xdr:nvSpPr>
        <xdr:cNvPr id="256" name="テキスト ボックス 255"/>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85</xdr:row>
      <xdr:rowOff>13607</xdr:rowOff>
    </xdr:from>
    <xdr:to>
      <xdr:col>16</xdr:col>
      <xdr:colOff>307975</xdr:colOff>
      <xdr:row>85</xdr:row>
      <xdr:rowOff>13607</xdr:rowOff>
    </xdr:to>
    <xdr:cxnSp macro="">
      <xdr:nvCxnSpPr>
        <xdr:cNvPr id="257" name="直線コネクタ 256"/>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84</xdr:row>
      <xdr:rowOff>42834</xdr:rowOff>
    </xdr:from>
    <xdr:ext cx="467179" cy="259045"/>
    <xdr:sp macro="" textlink="">
      <xdr:nvSpPr>
        <xdr:cNvPr id="258" name="テキスト ボックス 257"/>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83</xdr:row>
      <xdr:rowOff>29936</xdr:rowOff>
    </xdr:from>
    <xdr:to>
      <xdr:col>16</xdr:col>
      <xdr:colOff>307975</xdr:colOff>
      <xdr:row>83</xdr:row>
      <xdr:rowOff>29936</xdr:rowOff>
    </xdr:to>
    <xdr:cxnSp macro="">
      <xdr:nvCxnSpPr>
        <xdr:cNvPr id="259" name="直線コネクタ 258"/>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59163</xdr:rowOff>
    </xdr:from>
    <xdr:ext cx="467179" cy="259045"/>
    <xdr:sp macro="" textlink="">
      <xdr:nvSpPr>
        <xdr:cNvPr id="260" name="テキスト ボックス 259"/>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81</xdr:row>
      <xdr:rowOff>46264</xdr:rowOff>
    </xdr:from>
    <xdr:to>
      <xdr:col>16</xdr:col>
      <xdr:colOff>307975</xdr:colOff>
      <xdr:row>81</xdr:row>
      <xdr:rowOff>46264</xdr:rowOff>
    </xdr:to>
    <xdr:cxnSp macro="">
      <xdr:nvCxnSpPr>
        <xdr:cNvPr id="261" name="直線コネクタ 260"/>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75491</xdr:rowOff>
    </xdr:from>
    <xdr:ext cx="467179" cy="259045"/>
    <xdr:sp macro="" textlink="">
      <xdr:nvSpPr>
        <xdr:cNvPr id="262" name="テキスト ボックス 261"/>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79</xdr:row>
      <xdr:rowOff>62593</xdr:rowOff>
    </xdr:from>
    <xdr:to>
      <xdr:col>16</xdr:col>
      <xdr:colOff>307975</xdr:colOff>
      <xdr:row>79</xdr:row>
      <xdr:rowOff>62593</xdr:rowOff>
    </xdr:to>
    <xdr:cxnSp macro="">
      <xdr:nvCxnSpPr>
        <xdr:cNvPr id="263" name="直線コネクタ 262"/>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78</xdr:row>
      <xdr:rowOff>91820</xdr:rowOff>
    </xdr:from>
    <xdr:ext cx="467179" cy="259045"/>
    <xdr:sp macro="" textlink="">
      <xdr:nvSpPr>
        <xdr:cNvPr id="264" name="テキスト ボックス 263"/>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77</xdr:row>
      <xdr:rowOff>78921</xdr:rowOff>
    </xdr:from>
    <xdr:to>
      <xdr:col>16</xdr:col>
      <xdr:colOff>307975</xdr:colOff>
      <xdr:row>77</xdr:row>
      <xdr:rowOff>78921</xdr:rowOff>
    </xdr:to>
    <xdr:cxnSp macro="">
      <xdr:nvCxnSpPr>
        <xdr:cNvPr id="265" name="直線コネクタ 264"/>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108148</xdr:rowOff>
    </xdr:from>
    <xdr:ext cx="467179" cy="259045"/>
    <xdr:sp macro="" textlink="">
      <xdr:nvSpPr>
        <xdr:cNvPr id="266" name="テキスト ボックス 265"/>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67" name="直線コネクタ 266"/>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68" name="テキスト ボックス 267"/>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69"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78</xdr:row>
      <xdr:rowOff>83820</xdr:rowOff>
    </xdr:from>
    <xdr:to>
      <xdr:col>15</xdr:col>
      <xdr:colOff>180340</xdr:colOff>
      <xdr:row>86</xdr:row>
      <xdr:rowOff>139337</xdr:rowOff>
    </xdr:to>
    <xdr:cxnSp macro="">
      <xdr:nvCxnSpPr>
        <xdr:cNvPr id="270" name="直線コネクタ 269"/>
        <xdr:cNvCxnSpPr/>
      </xdr:nvCxnSpPr>
      <xdr:spPr>
        <a:xfrm flipV="1">
          <a:off x="10476865" y="13456920"/>
          <a:ext cx="0" cy="1427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143164</xdr:rowOff>
    </xdr:from>
    <xdr:ext cx="469744" cy="259045"/>
    <xdr:sp macro="" textlink="">
      <xdr:nvSpPr>
        <xdr:cNvPr id="271" name="【福祉施設】&#10;一人当たり面積最小値テキスト"/>
        <xdr:cNvSpPr txBox="1"/>
      </xdr:nvSpPr>
      <xdr:spPr>
        <a:xfrm>
          <a:off x="10566400" y="1488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0.009</a:t>
          </a:r>
          <a:endParaRPr kumimoji="1" lang="ja-JP" altLang="en-US" sz="1000" b="1">
            <a:latin typeface="ＭＳ Ｐゴシック"/>
          </a:endParaRPr>
        </a:p>
      </xdr:txBody>
    </xdr:sp>
    <xdr:clientData/>
  </xdr:oneCellAnchor>
  <xdr:twoCellAnchor>
    <xdr:from>
      <xdr:col>15</xdr:col>
      <xdr:colOff>92075</xdr:colOff>
      <xdr:row>86</xdr:row>
      <xdr:rowOff>139337</xdr:rowOff>
    </xdr:from>
    <xdr:to>
      <xdr:col>15</xdr:col>
      <xdr:colOff>269875</xdr:colOff>
      <xdr:row>86</xdr:row>
      <xdr:rowOff>139337</xdr:rowOff>
    </xdr:to>
    <xdr:cxnSp macro="">
      <xdr:nvCxnSpPr>
        <xdr:cNvPr id="272" name="直線コネクタ 271"/>
        <xdr:cNvCxnSpPr/>
      </xdr:nvCxnSpPr>
      <xdr:spPr>
        <a:xfrm>
          <a:off x="10388600" y="1488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77</xdr:row>
      <xdr:rowOff>30497</xdr:rowOff>
    </xdr:from>
    <xdr:ext cx="469744" cy="259045"/>
    <xdr:sp macro="" textlink="">
      <xdr:nvSpPr>
        <xdr:cNvPr id="273" name="【福祉施設】&#10;一人当たり面積最大値テキスト"/>
        <xdr:cNvSpPr txBox="1"/>
      </xdr:nvSpPr>
      <xdr:spPr>
        <a:xfrm>
          <a:off x="10566400" y="1323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0.446</a:t>
          </a:r>
          <a:endParaRPr kumimoji="1" lang="ja-JP" altLang="en-US" sz="1000" b="1">
            <a:latin typeface="ＭＳ Ｐゴシック"/>
          </a:endParaRPr>
        </a:p>
      </xdr:txBody>
    </xdr:sp>
    <xdr:clientData/>
  </xdr:oneCellAnchor>
  <xdr:twoCellAnchor>
    <xdr:from>
      <xdr:col>15</xdr:col>
      <xdr:colOff>92075</xdr:colOff>
      <xdr:row>78</xdr:row>
      <xdr:rowOff>83820</xdr:rowOff>
    </xdr:from>
    <xdr:to>
      <xdr:col>15</xdr:col>
      <xdr:colOff>269875</xdr:colOff>
      <xdr:row>78</xdr:row>
      <xdr:rowOff>83820</xdr:rowOff>
    </xdr:to>
    <xdr:cxnSp macro="">
      <xdr:nvCxnSpPr>
        <xdr:cNvPr id="274" name="直線コネクタ 273"/>
        <xdr:cNvCxnSpPr/>
      </xdr:nvCxnSpPr>
      <xdr:spPr>
        <a:xfrm>
          <a:off x="10388600" y="1345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84</xdr:row>
      <xdr:rowOff>11809</xdr:rowOff>
    </xdr:from>
    <xdr:ext cx="469744" cy="259045"/>
    <xdr:sp macro="" textlink="">
      <xdr:nvSpPr>
        <xdr:cNvPr id="275" name="【福祉施設】&#10;一人当たり面積平均値テキスト"/>
        <xdr:cNvSpPr txBox="1"/>
      </xdr:nvSpPr>
      <xdr:spPr>
        <a:xfrm>
          <a:off x="10566400" y="14413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0.092</a:t>
          </a:r>
          <a:endParaRPr kumimoji="1" lang="ja-JP" altLang="en-US" sz="1000" b="1">
            <a:solidFill>
              <a:srgbClr val="000080"/>
            </a:solidFill>
            <a:latin typeface="ＭＳ Ｐゴシック"/>
          </a:endParaRPr>
        </a:p>
      </xdr:txBody>
    </xdr:sp>
    <xdr:clientData/>
  </xdr:oneCellAnchor>
  <xdr:twoCellAnchor>
    <xdr:from>
      <xdr:col>15</xdr:col>
      <xdr:colOff>130175</xdr:colOff>
      <xdr:row>84</xdr:row>
      <xdr:rowOff>160382</xdr:rowOff>
    </xdr:from>
    <xdr:to>
      <xdr:col>15</xdr:col>
      <xdr:colOff>231775</xdr:colOff>
      <xdr:row>85</xdr:row>
      <xdr:rowOff>90532</xdr:rowOff>
    </xdr:to>
    <xdr:sp macro="" textlink="">
      <xdr:nvSpPr>
        <xdr:cNvPr id="276" name="フローチャート : 判断 275"/>
        <xdr:cNvSpPr/>
      </xdr:nvSpPr>
      <xdr:spPr>
        <a:xfrm>
          <a:off x="10426700" y="1456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85</xdr:row>
      <xdr:rowOff>28121</xdr:rowOff>
    </xdr:from>
    <xdr:to>
      <xdr:col>14</xdr:col>
      <xdr:colOff>79375</xdr:colOff>
      <xdr:row>85</xdr:row>
      <xdr:rowOff>129721</xdr:rowOff>
    </xdr:to>
    <xdr:sp macro="" textlink="">
      <xdr:nvSpPr>
        <xdr:cNvPr id="277" name="フローチャート : 判断 276"/>
        <xdr:cNvSpPr/>
      </xdr:nvSpPr>
      <xdr:spPr>
        <a:xfrm>
          <a:off x="9588500" y="1460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78" name="テキスト ボックス 27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79" name="テキスト ボックス 27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80" name="テキスト ボックス 27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81" name="テキスト ボックス 28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82" name="テキスト ボックス 28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86</xdr:row>
      <xdr:rowOff>55880</xdr:rowOff>
    </xdr:from>
    <xdr:to>
      <xdr:col>15</xdr:col>
      <xdr:colOff>231775</xdr:colOff>
      <xdr:row>86</xdr:row>
      <xdr:rowOff>157480</xdr:rowOff>
    </xdr:to>
    <xdr:sp macro="" textlink="">
      <xdr:nvSpPr>
        <xdr:cNvPr id="283" name="円/楕円 282"/>
        <xdr:cNvSpPr/>
      </xdr:nvSpPr>
      <xdr:spPr>
        <a:xfrm>
          <a:off x="10426700" y="1480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85</xdr:row>
      <xdr:rowOff>142257</xdr:rowOff>
    </xdr:from>
    <xdr:ext cx="469744" cy="259045"/>
    <xdr:sp macro="" textlink="">
      <xdr:nvSpPr>
        <xdr:cNvPr id="284" name="【福祉施設】&#10;一人当たり面積該当値テキスト"/>
        <xdr:cNvSpPr txBox="1"/>
      </xdr:nvSpPr>
      <xdr:spPr>
        <a:xfrm>
          <a:off x="10566400" y="1471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0.019</a:t>
          </a:r>
          <a:endParaRPr kumimoji="1" lang="ja-JP" altLang="en-US" sz="1000" b="1">
            <a:solidFill>
              <a:srgbClr val="FF0000"/>
            </a:solidFill>
            <a:latin typeface="ＭＳ Ｐゴシック"/>
          </a:endParaRPr>
        </a:p>
      </xdr:txBody>
    </xdr:sp>
    <xdr:clientData/>
  </xdr:oneCellAnchor>
  <xdr:twoCellAnchor>
    <xdr:from>
      <xdr:col>13</xdr:col>
      <xdr:colOff>663575</xdr:colOff>
      <xdr:row>86</xdr:row>
      <xdr:rowOff>59145</xdr:rowOff>
    </xdr:from>
    <xdr:to>
      <xdr:col>14</xdr:col>
      <xdr:colOff>79375</xdr:colOff>
      <xdr:row>86</xdr:row>
      <xdr:rowOff>160745</xdr:rowOff>
    </xdr:to>
    <xdr:sp macro="" textlink="">
      <xdr:nvSpPr>
        <xdr:cNvPr id="285" name="円/楕円 284"/>
        <xdr:cNvSpPr/>
      </xdr:nvSpPr>
      <xdr:spPr>
        <a:xfrm>
          <a:off x="9588500" y="1480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86</xdr:row>
      <xdr:rowOff>106680</xdr:rowOff>
    </xdr:from>
    <xdr:to>
      <xdr:col>15</xdr:col>
      <xdr:colOff>180975</xdr:colOff>
      <xdr:row>86</xdr:row>
      <xdr:rowOff>109945</xdr:rowOff>
    </xdr:to>
    <xdr:cxnSp macro="">
      <xdr:nvCxnSpPr>
        <xdr:cNvPr id="286" name="直線コネクタ 285"/>
        <xdr:cNvCxnSpPr/>
      </xdr:nvCxnSpPr>
      <xdr:spPr>
        <a:xfrm flipV="1">
          <a:off x="9639300" y="14851380"/>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83</xdr:row>
      <xdr:rowOff>146248</xdr:rowOff>
    </xdr:from>
    <xdr:ext cx="469744" cy="259045"/>
    <xdr:sp macro="" textlink="">
      <xdr:nvSpPr>
        <xdr:cNvPr id="287" name="n_1aveValue【福祉施設】&#10;一人当たり面積"/>
        <xdr:cNvSpPr txBox="1"/>
      </xdr:nvSpPr>
      <xdr:spPr>
        <a:xfrm>
          <a:off x="9391727" y="1437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0.080</a:t>
          </a:r>
          <a:endParaRPr kumimoji="1" lang="ja-JP" altLang="en-US" sz="1000" b="1">
            <a:solidFill>
              <a:srgbClr val="000080"/>
            </a:solidFill>
            <a:latin typeface="ＭＳ Ｐゴシック"/>
          </a:endParaRPr>
        </a:p>
      </xdr:txBody>
    </xdr:sp>
    <xdr:clientData/>
  </xdr:oneCellAnchor>
  <xdr:oneCellAnchor>
    <xdr:from>
      <xdr:col>13</xdr:col>
      <xdr:colOff>466802</xdr:colOff>
      <xdr:row>86</xdr:row>
      <xdr:rowOff>151872</xdr:rowOff>
    </xdr:from>
    <xdr:ext cx="469744" cy="259045"/>
    <xdr:sp macro="" textlink="">
      <xdr:nvSpPr>
        <xdr:cNvPr id="288" name="n_1mainValue【福祉施設】&#10;一人当たり面積"/>
        <xdr:cNvSpPr txBox="1"/>
      </xdr:nvSpPr>
      <xdr:spPr>
        <a:xfrm>
          <a:off x="9391727"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0.018</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89" name="正方形/長方形 28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90" name="正方形/長方形 28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91" name="正方形/長方形 29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16/26</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92" name="正方形/長方形 29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93" name="正方形/長方形 29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94" name="正方形/長方形 29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95" name="正方形/長方形 29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96" name="正方形/長方形 295"/>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96</xdr:row>
      <xdr:rowOff>114300</xdr:rowOff>
    </xdr:from>
    <xdr:ext cx="298543" cy="225703"/>
    <xdr:sp macro="" textlink="">
      <xdr:nvSpPr>
        <xdr:cNvPr id="297" name="テキスト ボックス 296"/>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111</xdr:row>
      <xdr:rowOff>19050</xdr:rowOff>
    </xdr:from>
    <xdr:to>
      <xdr:col>7</xdr:col>
      <xdr:colOff>638175</xdr:colOff>
      <xdr:row>111</xdr:row>
      <xdr:rowOff>19050</xdr:rowOff>
    </xdr:to>
    <xdr:cxnSp macro="">
      <xdr:nvCxnSpPr>
        <xdr:cNvPr id="298" name="直線コネクタ 297"/>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110</xdr:row>
      <xdr:rowOff>48277</xdr:rowOff>
    </xdr:from>
    <xdr:ext cx="338939" cy="259045"/>
    <xdr:sp macro="" textlink="">
      <xdr:nvSpPr>
        <xdr:cNvPr id="299" name="テキスト ボックス 298"/>
        <xdr:cNvSpPr txBox="1"/>
      </xdr:nvSpPr>
      <xdr:spPr>
        <a:xfrm>
          <a:off x="423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108</xdr:row>
      <xdr:rowOff>152400</xdr:rowOff>
    </xdr:from>
    <xdr:to>
      <xdr:col>7</xdr:col>
      <xdr:colOff>638175</xdr:colOff>
      <xdr:row>108</xdr:row>
      <xdr:rowOff>152400</xdr:rowOff>
    </xdr:to>
    <xdr:cxnSp macro="">
      <xdr:nvCxnSpPr>
        <xdr:cNvPr id="300" name="直線コネクタ 299"/>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108</xdr:row>
      <xdr:rowOff>10177</xdr:rowOff>
    </xdr:from>
    <xdr:ext cx="403059" cy="259045"/>
    <xdr:sp macro="" textlink="">
      <xdr:nvSpPr>
        <xdr:cNvPr id="301" name="テキスト ボックス 300"/>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106</xdr:row>
      <xdr:rowOff>114300</xdr:rowOff>
    </xdr:from>
    <xdr:to>
      <xdr:col>7</xdr:col>
      <xdr:colOff>638175</xdr:colOff>
      <xdr:row>106</xdr:row>
      <xdr:rowOff>114300</xdr:rowOff>
    </xdr:to>
    <xdr:cxnSp macro="">
      <xdr:nvCxnSpPr>
        <xdr:cNvPr id="302" name="直線コネクタ 301"/>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105</xdr:row>
      <xdr:rowOff>143527</xdr:rowOff>
    </xdr:from>
    <xdr:ext cx="403059" cy="259045"/>
    <xdr:sp macro="" textlink="">
      <xdr:nvSpPr>
        <xdr:cNvPr id="303" name="テキスト ボックス 302"/>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104</xdr:row>
      <xdr:rowOff>76200</xdr:rowOff>
    </xdr:from>
    <xdr:to>
      <xdr:col>7</xdr:col>
      <xdr:colOff>638175</xdr:colOff>
      <xdr:row>104</xdr:row>
      <xdr:rowOff>76200</xdr:rowOff>
    </xdr:to>
    <xdr:cxnSp macro="">
      <xdr:nvCxnSpPr>
        <xdr:cNvPr id="304" name="直線コネクタ 303"/>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103</xdr:row>
      <xdr:rowOff>105427</xdr:rowOff>
    </xdr:from>
    <xdr:ext cx="403059" cy="259045"/>
    <xdr:sp macro="" textlink="">
      <xdr:nvSpPr>
        <xdr:cNvPr id="305" name="テキスト ボックス 304"/>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102</xdr:row>
      <xdr:rowOff>38100</xdr:rowOff>
    </xdr:from>
    <xdr:to>
      <xdr:col>7</xdr:col>
      <xdr:colOff>638175</xdr:colOff>
      <xdr:row>102</xdr:row>
      <xdr:rowOff>38100</xdr:rowOff>
    </xdr:to>
    <xdr:cxnSp macro="">
      <xdr:nvCxnSpPr>
        <xdr:cNvPr id="306" name="直線コネクタ 305"/>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101</xdr:row>
      <xdr:rowOff>67327</xdr:rowOff>
    </xdr:from>
    <xdr:ext cx="403059" cy="259045"/>
    <xdr:sp macro="" textlink="">
      <xdr:nvSpPr>
        <xdr:cNvPr id="307" name="テキスト ボックス 306"/>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100</xdr:row>
      <xdr:rowOff>0</xdr:rowOff>
    </xdr:from>
    <xdr:to>
      <xdr:col>7</xdr:col>
      <xdr:colOff>638175</xdr:colOff>
      <xdr:row>100</xdr:row>
      <xdr:rowOff>0</xdr:rowOff>
    </xdr:to>
    <xdr:cxnSp macro="">
      <xdr:nvCxnSpPr>
        <xdr:cNvPr id="308" name="直線コネクタ 307"/>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99</xdr:row>
      <xdr:rowOff>29227</xdr:rowOff>
    </xdr:from>
    <xdr:ext cx="467179" cy="259045"/>
    <xdr:sp macro="" textlink="">
      <xdr:nvSpPr>
        <xdr:cNvPr id="309" name="テキスト ボックス 308"/>
        <xdr:cNvSpPr txBox="1"/>
      </xdr:nvSpPr>
      <xdr:spPr>
        <a:xfrm>
          <a:off x="294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97</xdr:row>
      <xdr:rowOff>133350</xdr:rowOff>
    </xdr:to>
    <xdr:cxnSp macro="">
      <xdr:nvCxnSpPr>
        <xdr:cNvPr id="310" name="直線コネクタ 309"/>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96</xdr:row>
      <xdr:rowOff>162577</xdr:rowOff>
    </xdr:from>
    <xdr:ext cx="467179" cy="259045"/>
    <xdr:sp macro="" textlink="">
      <xdr:nvSpPr>
        <xdr:cNvPr id="311" name="テキスト ボックス 310"/>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676275</xdr:colOff>
      <xdr:row>111</xdr:row>
      <xdr:rowOff>19050</xdr:rowOff>
    </xdr:to>
    <xdr:sp macro="" textlink="">
      <xdr:nvSpPr>
        <xdr:cNvPr id="312"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101</xdr:row>
      <xdr:rowOff>1905</xdr:rowOff>
    </xdr:from>
    <xdr:to>
      <xdr:col>6</xdr:col>
      <xdr:colOff>510540</xdr:colOff>
      <xdr:row>108</xdr:row>
      <xdr:rowOff>110489</xdr:rowOff>
    </xdr:to>
    <xdr:cxnSp macro="">
      <xdr:nvCxnSpPr>
        <xdr:cNvPr id="313" name="直線コネクタ 312"/>
        <xdr:cNvCxnSpPr/>
      </xdr:nvCxnSpPr>
      <xdr:spPr>
        <a:xfrm flipV="1">
          <a:off x="4634865" y="17318355"/>
          <a:ext cx="0" cy="1308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108</xdr:row>
      <xdr:rowOff>114316</xdr:rowOff>
    </xdr:from>
    <xdr:ext cx="405111" cy="259045"/>
    <xdr:sp macro="" textlink="">
      <xdr:nvSpPr>
        <xdr:cNvPr id="314" name="【市民会館】&#10;有形固定資産減価償却率最小値テキスト"/>
        <xdr:cNvSpPr txBox="1"/>
      </xdr:nvSpPr>
      <xdr:spPr>
        <a:xfrm>
          <a:off x="4724400" y="1863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a:t>
          </a:r>
          <a:endParaRPr kumimoji="1" lang="ja-JP" altLang="en-US" sz="1000" b="1">
            <a:latin typeface="ＭＳ Ｐゴシック"/>
          </a:endParaRPr>
        </a:p>
      </xdr:txBody>
    </xdr:sp>
    <xdr:clientData/>
  </xdr:oneCellAnchor>
  <xdr:twoCellAnchor>
    <xdr:from>
      <xdr:col>6</xdr:col>
      <xdr:colOff>422275</xdr:colOff>
      <xdr:row>108</xdr:row>
      <xdr:rowOff>110489</xdr:rowOff>
    </xdr:from>
    <xdr:to>
      <xdr:col>6</xdr:col>
      <xdr:colOff>600075</xdr:colOff>
      <xdr:row>108</xdr:row>
      <xdr:rowOff>110489</xdr:rowOff>
    </xdr:to>
    <xdr:cxnSp macro="">
      <xdr:nvCxnSpPr>
        <xdr:cNvPr id="315" name="直線コネクタ 314"/>
        <xdr:cNvCxnSpPr/>
      </xdr:nvCxnSpPr>
      <xdr:spPr>
        <a:xfrm>
          <a:off x="4546600" y="18627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99</xdr:row>
      <xdr:rowOff>120032</xdr:rowOff>
    </xdr:from>
    <xdr:ext cx="405111" cy="259045"/>
    <xdr:sp macro="" textlink="">
      <xdr:nvSpPr>
        <xdr:cNvPr id="316" name="【市民会館】&#10;有形固定資産減価償却率最大値テキスト"/>
        <xdr:cNvSpPr txBox="1"/>
      </xdr:nvSpPr>
      <xdr:spPr>
        <a:xfrm>
          <a:off x="4724400" y="17093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90.9</a:t>
          </a:r>
          <a:endParaRPr kumimoji="1" lang="ja-JP" altLang="en-US" sz="1000" b="1">
            <a:latin typeface="ＭＳ Ｐゴシック"/>
          </a:endParaRPr>
        </a:p>
      </xdr:txBody>
    </xdr:sp>
    <xdr:clientData/>
  </xdr:oneCellAnchor>
  <xdr:twoCellAnchor>
    <xdr:from>
      <xdr:col>6</xdr:col>
      <xdr:colOff>422275</xdr:colOff>
      <xdr:row>101</xdr:row>
      <xdr:rowOff>1905</xdr:rowOff>
    </xdr:from>
    <xdr:to>
      <xdr:col>6</xdr:col>
      <xdr:colOff>600075</xdr:colOff>
      <xdr:row>101</xdr:row>
      <xdr:rowOff>1905</xdr:rowOff>
    </xdr:to>
    <xdr:cxnSp macro="">
      <xdr:nvCxnSpPr>
        <xdr:cNvPr id="317" name="直線コネクタ 316"/>
        <xdr:cNvCxnSpPr/>
      </xdr:nvCxnSpPr>
      <xdr:spPr>
        <a:xfrm>
          <a:off x="4546600" y="17318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105</xdr:row>
      <xdr:rowOff>120032</xdr:rowOff>
    </xdr:from>
    <xdr:ext cx="405111" cy="259045"/>
    <xdr:sp macro="" textlink="">
      <xdr:nvSpPr>
        <xdr:cNvPr id="318" name="【市民会館】&#10;有形固定資産減価償却率平均値テキスト"/>
        <xdr:cNvSpPr txBox="1"/>
      </xdr:nvSpPr>
      <xdr:spPr>
        <a:xfrm>
          <a:off x="4724400" y="18122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44.9</a:t>
          </a:r>
          <a:endParaRPr kumimoji="1" lang="ja-JP" altLang="en-US" sz="1000" b="1">
            <a:solidFill>
              <a:srgbClr val="000080"/>
            </a:solidFill>
            <a:latin typeface="ＭＳ Ｐゴシック"/>
          </a:endParaRPr>
        </a:p>
      </xdr:txBody>
    </xdr:sp>
    <xdr:clientData/>
  </xdr:oneCellAnchor>
  <xdr:twoCellAnchor>
    <xdr:from>
      <xdr:col>6</xdr:col>
      <xdr:colOff>460375</xdr:colOff>
      <xdr:row>105</xdr:row>
      <xdr:rowOff>141605</xdr:rowOff>
    </xdr:from>
    <xdr:to>
      <xdr:col>6</xdr:col>
      <xdr:colOff>561975</xdr:colOff>
      <xdr:row>106</xdr:row>
      <xdr:rowOff>71755</xdr:rowOff>
    </xdr:to>
    <xdr:sp macro="" textlink="">
      <xdr:nvSpPr>
        <xdr:cNvPr id="319" name="フローチャート : 判断 318"/>
        <xdr:cNvSpPr/>
      </xdr:nvSpPr>
      <xdr:spPr>
        <a:xfrm>
          <a:off x="4584700" y="1814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105</xdr:row>
      <xdr:rowOff>33020</xdr:rowOff>
    </xdr:from>
    <xdr:to>
      <xdr:col>5</xdr:col>
      <xdr:colOff>409575</xdr:colOff>
      <xdr:row>105</xdr:row>
      <xdr:rowOff>134620</xdr:rowOff>
    </xdr:to>
    <xdr:sp macro="" textlink="">
      <xdr:nvSpPr>
        <xdr:cNvPr id="320" name="フローチャート : 判断 319"/>
        <xdr:cNvSpPr/>
      </xdr:nvSpPr>
      <xdr:spPr>
        <a:xfrm>
          <a:off x="3746500" y="1803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111</xdr:row>
      <xdr:rowOff>16527</xdr:rowOff>
    </xdr:from>
    <xdr:ext cx="762000" cy="259045"/>
    <xdr:sp macro="" textlink="">
      <xdr:nvSpPr>
        <xdr:cNvPr id="321" name="テキスト ボックス 320"/>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111</xdr:row>
      <xdr:rowOff>16527</xdr:rowOff>
    </xdr:from>
    <xdr:ext cx="762000" cy="259045"/>
    <xdr:sp macro="" textlink="">
      <xdr:nvSpPr>
        <xdr:cNvPr id="322" name="テキスト ボックス 321"/>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111</xdr:row>
      <xdr:rowOff>16527</xdr:rowOff>
    </xdr:from>
    <xdr:ext cx="762000" cy="259045"/>
    <xdr:sp macro="" textlink="">
      <xdr:nvSpPr>
        <xdr:cNvPr id="323" name="テキスト ボックス 322"/>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111</xdr:row>
      <xdr:rowOff>16527</xdr:rowOff>
    </xdr:from>
    <xdr:ext cx="762000" cy="259045"/>
    <xdr:sp macro="" textlink="">
      <xdr:nvSpPr>
        <xdr:cNvPr id="324" name="テキスト ボックス 323"/>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111</xdr:row>
      <xdr:rowOff>16527</xdr:rowOff>
    </xdr:from>
    <xdr:ext cx="762000" cy="259045"/>
    <xdr:sp macro="" textlink="">
      <xdr:nvSpPr>
        <xdr:cNvPr id="325" name="テキスト ボックス 324"/>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105</xdr:row>
      <xdr:rowOff>69214</xdr:rowOff>
    </xdr:from>
    <xdr:to>
      <xdr:col>6</xdr:col>
      <xdr:colOff>561975</xdr:colOff>
      <xdr:row>105</xdr:row>
      <xdr:rowOff>170814</xdr:rowOff>
    </xdr:to>
    <xdr:sp macro="" textlink="">
      <xdr:nvSpPr>
        <xdr:cNvPr id="326" name="円/楕円 325"/>
        <xdr:cNvSpPr/>
      </xdr:nvSpPr>
      <xdr:spPr>
        <a:xfrm>
          <a:off x="4584700" y="1807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104</xdr:row>
      <xdr:rowOff>92091</xdr:rowOff>
    </xdr:from>
    <xdr:ext cx="405111" cy="259045"/>
    <xdr:sp macro="" textlink="">
      <xdr:nvSpPr>
        <xdr:cNvPr id="327" name="【市民会館】&#10;有形固定資産減価償却率該当値テキスト"/>
        <xdr:cNvSpPr txBox="1"/>
      </xdr:nvSpPr>
      <xdr:spPr>
        <a:xfrm>
          <a:off x="4724400" y="17922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48.7</a:t>
          </a:r>
          <a:endParaRPr kumimoji="1" lang="ja-JP" altLang="en-US" sz="1000" b="1">
            <a:solidFill>
              <a:srgbClr val="FF0000"/>
            </a:solidFill>
            <a:latin typeface="ＭＳ Ｐゴシック"/>
          </a:endParaRPr>
        </a:p>
      </xdr:txBody>
    </xdr:sp>
    <xdr:clientData/>
  </xdr:oneCellAnchor>
  <xdr:twoCellAnchor>
    <xdr:from>
      <xdr:col>5</xdr:col>
      <xdr:colOff>307975</xdr:colOff>
      <xdr:row>105</xdr:row>
      <xdr:rowOff>86361</xdr:rowOff>
    </xdr:from>
    <xdr:to>
      <xdr:col>5</xdr:col>
      <xdr:colOff>409575</xdr:colOff>
      <xdr:row>106</xdr:row>
      <xdr:rowOff>16511</xdr:rowOff>
    </xdr:to>
    <xdr:sp macro="" textlink="">
      <xdr:nvSpPr>
        <xdr:cNvPr id="328" name="円/楕円 327"/>
        <xdr:cNvSpPr/>
      </xdr:nvSpPr>
      <xdr:spPr>
        <a:xfrm>
          <a:off x="3746500" y="1808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105</xdr:row>
      <xdr:rowOff>120014</xdr:rowOff>
    </xdr:from>
    <xdr:to>
      <xdr:col>6</xdr:col>
      <xdr:colOff>511175</xdr:colOff>
      <xdr:row>105</xdr:row>
      <xdr:rowOff>137161</xdr:rowOff>
    </xdr:to>
    <xdr:cxnSp macro="">
      <xdr:nvCxnSpPr>
        <xdr:cNvPr id="329" name="直線コネクタ 328"/>
        <xdr:cNvCxnSpPr/>
      </xdr:nvCxnSpPr>
      <xdr:spPr>
        <a:xfrm flipV="1">
          <a:off x="3797300" y="18122264"/>
          <a:ext cx="8382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103</xdr:row>
      <xdr:rowOff>151147</xdr:rowOff>
    </xdr:from>
    <xdr:ext cx="405111" cy="259045"/>
    <xdr:sp macro="" textlink="">
      <xdr:nvSpPr>
        <xdr:cNvPr id="330" name="n_1aveValue【市民会館】&#10;有形固定資産減価償却率"/>
        <xdr:cNvSpPr txBox="1"/>
      </xdr:nvSpPr>
      <xdr:spPr>
        <a:xfrm>
          <a:off x="3582043" y="1781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50.6</a:t>
          </a:r>
          <a:endParaRPr kumimoji="1" lang="ja-JP" altLang="en-US" sz="1000" b="1">
            <a:solidFill>
              <a:srgbClr val="000080"/>
            </a:solidFill>
            <a:latin typeface="ＭＳ Ｐゴシック"/>
          </a:endParaRPr>
        </a:p>
      </xdr:txBody>
    </xdr:sp>
    <xdr:clientData/>
  </xdr:oneCellAnchor>
  <xdr:oneCellAnchor>
    <xdr:from>
      <xdr:col>5</xdr:col>
      <xdr:colOff>143518</xdr:colOff>
      <xdr:row>106</xdr:row>
      <xdr:rowOff>7638</xdr:rowOff>
    </xdr:from>
    <xdr:ext cx="405111" cy="259045"/>
    <xdr:sp macro="" textlink="">
      <xdr:nvSpPr>
        <xdr:cNvPr id="331" name="n_1mainValue【市民会館】&#10;有形固定資産減価償却率"/>
        <xdr:cNvSpPr txBox="1"/>
      </xdr:nvSpPr>
      <xdr:spPr>
        <a:xfrm>
          <a:off x="3582043" y="1818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47.8</a:t>
          </a:r>
          <a:endParaRPr kumimoji="1" lang="ja-JP" altLang="en-US" sz="1000" b="1">
            <a:solidFill>
              <a:srgbClr val="FF0000"/>
            </a:solidFill>
            <a:latin typeface="ＭＳ Ｐゴシック"/>
          </a:endParaRPr>
        </a:p>
      </xdr:txBody>
    </xdr:sp>
    <xdr:clientData/>
  </xdr:oneCellAnchor>
  <xdr:twoCellAnchor>
    <xdr:from>
      <xdr:col>9</xdr:col>
      <xdr:colOff>422275</xdr:colOff>
      <xdr:row>91</xdr:row>
      <xdr:rowOff>19050</xdr:rowOff>
    </xdr:from>
    <xdr:to>
      <xdr:col>16</xdr:col>
      <xdr:colOff>346075</xdr:colOff>
      <xdr:row>94</xdr:row>
      <xdr:rowOff>139700</xdr:rowOff>
    </xdr:to>
    <xdr:sp macro="" textlink="">
      <xdr:nvSpPr>
        <xdr:cNvPr id="332" name="正方形/長方形 33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333" name="正方形/長方形 33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334" name="正方形/長方形 33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26/26</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335" name="正方形/長方形 33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336" name="正方形/長方形 33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337" name="正方形/長方形 33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338" name="正方形/長方形 33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0.176</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339" name="正方形/長方形 338"/>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96</xdr:row>
      <xdr:rowOff>114300</xdr:rowOff>
    </xdr:from>
    <xdr:ext cx="349839" cy="225703"/>
    <xdr:sp macro="" textlink="">
      <xdr:nvSpPr>
        <xdr:cNvPr id="340" name="テキスト ボックス 339"/>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111</xdr:row>
      <xdr:rowOff>19050</xdr:rowOff>
    </xdr:from>
    <xdr:to>
      <xdr:col>16</xdr:col>
      <xdr:colOff>307975</xdr:colOff>
      <xdr:row>111</xdr:row>
      <xdr:rowOff>19050</xdr:rowOff>
    </xdr:to>
    <xdr:cxnSp macro="">
      <xdr:nvCxnSpPr>
        <xdr:cNvPr id="341" name="直線コネクタ 340"/>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108</xdr:row>
      <xdr:rowOff>76200</xdr:rowOff>
    </xdr:from>
    <xdr:to>
      <xdr:col>16</xdr:col>
      <xdr:colOff>307975</xdr:colOff>
      <xdr:row>108</xdr:row>
      <xdr:rowOff>76200</xdr:rowOff>
    </xdr:to>
    <xdr:cxnSp macro="">
      <xdr:nvCxnSpPr>
        <xdr:cNvPr id="342" name="直線コネクタ 341"/>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107</xdr:row>
      <xdr:rowOff>105427</xdr:rowOff>
    </xdr:from>
    <xdr:ext cx="467179" cy="259045"/>
    <xdr:sp macro="" textlink="">
      <xdr:nvSpPr>
        <xdr:cNvPr id="343" name="テキスト ボックス 342"/>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105</xdr:row>
      <xdr:rowOff>133350</xdr:rowOff>
    </xdr:from>
    <xdr:to>
      <xdr:col>16</xdr:col>
      <xdr:colOff>307975</xdr:colOff>
      <xdr:row>105</xdr:row>
      <xdr:rowOff>133350</xdr:rowOff>
    </xdr:to>
    <xdr:cxnSp macro="">
      <xdr:nvCxnSpPr>
        <xdr:cNvPr id="344" name="直線コネクタ 343"/>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104</xdr:row>
      <xdr:rowOff>162577</xdr:rowOff>
    </xdr:from>
    <xdr:ext cx="467179" cy="259045"/>
    <xdr:sp macro="" textlink="">
      <xdr:nvSpPr>
        <xdr:cNvPr id="345" name="テキスト ボックス 344"/>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103</xdr:row>
      <xdr:rowOff>19050</xdr:rowOff>
    </xdr:from>
    <xdr:to>
      <xdr:col>16</xdr:col>
      <xdr:colOff>307975</xdr:colOff>
      <xdr:row>103</xdr:row>
      <xdr:rowOff>19050</xdr:rowOff>
    </xdr:to>
    <xdr:cxnSp macro="">
      <xdr:nvCxnSpPr>
        <xdr:cNvPr id="346" name="直線コネクタ 345"/>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102</xdr:row>
      <xdr:rowOff>48277</xdr:rowOff>
    </xdr:from>
    <xdr:ext cx="467179" cy="259045"/>
    <xdr:sp macro="" textlink="">
      <xdr:nvSpPr>
        <xdr:cNvPr id="347" name="テキスト ボックス 346"/>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100</xdr:row>
      <xdr:rowOff>76200</xdr:rowOff>
    </xdr:from>
    <xdr:to>
      <xdr:col>16</xdr:col>
      <xdr:colOff>307975</xdr:colOff>
      <xdr:row>100</xdr:row>
      <xdr:rowOff>76200</xdr:rowOff>
    </xdr:to>
    <xdr:cxnSp macro="">
      <xdr:nvCxnSpPr>
        <xdr:cNvPr id="348" name="直線コネクタ 347"/>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99</xdr:row>
      <xdr:rowOff>105427</xdr:rowOff>
    </xdr:from>
    <xdr:ext cx="467179" cy="259045"/>
    <xdr:sp macro="" textlink="">
      <xdr:nvSpPr>
        <xdr:cNvPr id="349" name="テキスト ボックス 348"/>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97</xdr:row>
      <xdr:rowOff>133350</xdr:rowOff>
    </xdr:to>
    <xdr:cxnSp macro="">
      <xdr:nvCxnSpPr>
        <xdr:cNvPr id="350" name="直線コネクタ 349"/>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96</xdr:row>
      <xdr:rowOff>162577</xdr:rowOff>
    </xdr:from>
    <xdr:ext cx="467179" cy="259045"/>
    <xdr:sp macro="" textlink="">
      <xdr:nvSpPr>
        <xdr:cNvPr id="351" name="テキスト ボックス 350"/>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346075</xdr:colOff>
      <xdr:row>111</xdr:row>
      <xdr:rowOff>19050</xdr:rowOff>
    </xdr:to>
    <xdr:sp macro="" textlink="">
      <xdr:nvSpPr>
        <xdr:cNvPr id="352"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99</xdr:row>
      <xdr:rowOff>110489</xdr:rowOff>
    </xdr:from>
    <xdr:to>
      <xdr:col>15</xdr:col>
      <xdr:colOff>180340</xdr:colOff>
      <xdr:row>107</xdr:row>
      <xdr:rowOff>110489</xdr:rowOff>
    </xdr:to>
    <xdr:cxnSp macro="">
      <xdr:nvCxnSpPr>
        <xdr:cNvPr id="353" name="直線コネクタ 352"/>
        <xdr:cNvCxnSpPr/>
      </xdr:nvCxnSpPr>
      <xdr:spPr>
        <a:xfrm flipV="1">
          <a:off x="10476865" y="17084039"/>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107</xdr:row>
      <xdr:rowOff>114316</xdr:rowOff>
    </xdr:from>
    <xdr:ext cx="469744" cy="259045"/>
    <xdr:sp macro="" textlink="">
      <xdr:nvSpPr>
        <xdr:cNvPr id="354" name="【市民会館】&#10;一人当たり面積最小値テキスト"/>
        <xdr:cNvSpPr txBox="1"/>
      </xdr:nvSpPr>
      <xdr:spPr>
        <a:xfrm>
          <a:off x="105664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0.030</a:t>
          </a:r>
          <a:endParaRPr kumimoji="1" lang="ja-JP" altLang="en-US" sz="1000" b="1">
            <a:latin typeface="ＭＳ Ｐゴシック"/>
          </a:endParaRPr>
        </a:p>
      </xdr:txBody>
    </xdr:sp>
    <xdr:clientData/>
  </xdr:oneCellAnchor>
  <xdr:twoCellAnchor>
    <xdr:from>
      <xdr:col>15</xdr:col>
      <xdr:colOff>92075</xdr:colOff>
      <xdr:row>107</xdr:row>
      <xdr:rowOff>110489</xdr:rowOff>
    </xdr:from>
    <xdr:to>
      <xdr:col>15</xdr:col>
      <xdr:colOff>269875</xdr:colOff>
      <xdr:row>107</xdr:row>
      <xdr:rowOff>110489</xdr:rowOff>
    </xdr:to>
    <xdr:cxnSp macro="">
      <xdr:nvCxnSpPr>
        <xdr:cNvPr id="355" name="直線コネクタ 354"/>
        <xdr:cNvCxnSpPr/>
      </xdr:nvCxnSpPr>
      <xdr:spPr>
        <a:xfrm>
          <a:off x="10388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98</xdr:row>
      <xdr:rowOff>57166</xdr:rowOff>
    </xdr:from>
    <xdr:ext cx="469744" cy="259045"/>
    <xdr:sp macro="" textlink="">
      <xdr:nvSpPr>
        <xdr:cNvPr id="356" name="【市民会館】&#10;一人当たり面積最大値テキスト"/>
        <xdr:cNvSpPr txBox="1"/>
      </xdr:nvSpPr>
      <xdr:spPr>
        <a:xfrm>
          <a:off x="10566400" y="1685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0.330</a:t>
          </a:r>
          <a:endParaRPr kumimoji="1" lang="ja-JP" altLang="en-US" sz="1000" b="1">
            <a:latin typeface="ＭＳ Ｐゴシック"/>
          </a:endParaRPr>
        </a:p>
      </xdr:txBody>
    </xdr:sp>
    <xdr:clientData/>
  </xdr:oneCellAnchor>
  <xdr:twoCellAnchor>
    <xdr:from>
      <xdr:col>15</xdr:col>
      <xdr:colOff>92075</xdr:colOff>
      <xdr:row>99</xdr:row>
      <xdr:rowOff>110489</xdr:rowOff>
    </xdr:from>
    <xdr:to>
      <xdr:col>15</xdr:col>
      <xdr:colOff>269875</xdr:colOff>
      <xdr:row>99</xdr:row>
      <xdr:rowOff>110489</xdr:rowOff>
    </xdr:to>
    <xdr:cxnSp macro="">
      <xdr:nvCxnSpPr>
        <xdr:cNvPr id="357" name="直線コネクタ 356"/>
        <xdr:cNvCxnSpPr/>
      </xdr:nvCxnSpPr>
      <xdr:spPr>
        <a:xfrm>
          <a:off x="10388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103</xdr:row>
      <xdr:rowOff>135145</xdr:rowOff>
    </xdr:from>
    <xdr:ext cx="469744" cy="259045"/>
    <xdr:sp macro="" textlink="">
      <xdr:nvSpPr>
        <xdr:cNvPr id="358" name="【市民会館】&#10;一人当たり面積平均値テキスト"/>
        <xdr:cNvSpPr txBox="1"/>
      </xdr:nvSpPr>
      <xdr:spPr>
        <a:xfrm>
          <a:off x="10566400" y="177944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0.131</a:t>
          </a:r>
          <a:endParaRPr kumimoji="1" lang="ja-JP" altLang="en-US" sz="1000" b="1">
            <a:solidFill>
              <a:srgbClr val="000080"/>
            </a:solidFill>
            <a:latin typeface="ＭＳ Ｐゴシック"/>
          </a:endParaRPr>
        </a:p>
      </xdr:txBody>
    </xdr:sp>
    <xdr:clientData/>
  </xdr:oneCellAnchor>
  <xdr:twoCellAnchor>
    <xdr:from>
      <xdr:col>15</xdr:col>
      <xdr:colOff>130175</xdr:colOff>
      <xdr:row>104</xdr:row>
      <xdr:rowOff>112268</xdr:rowOff>
    </xdr:from>
    <xdr:to>
      <xdr:col>15</xdr:col>
      <xdr:colOff>231775</xdr:colOff>
      <xdr:row>105</xdr:row>
      <xdr:rowOff>42418</xdr:rowOff>
    </xdr:to>
    <xdr:sp macro="" textlink="">
      <xdr:nvSpPr>
        <xdr:cNvPr id="359" name="フローチャート : 判断 358"/>
        <xdr:cNvSpPr/>
      </xdr:nvSpPr>
      <xdr:spPr>
        <a:xfrm>
          <a:off x="10426700" y="1794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104</xdr:row>
      <xdr:rowOff>93980</xdr:rowOff>
    </xdr:from>
    <xdr:to>
      <xdr:col>14</xdr:col>
      <xdr:colOff>79375</xdr:colOff>
      <xdr:row>105</xdr:row>
      <xdr:rowOff>24130</xdr:rowOff>
    </xdr:to>
    <xdr:sp macro="" textlink="">
      <xdr:nvSpPr>
        <xdr:cNvPr id="360" name="フローチャート : 判断 359"/>
        <xdr:cNvSpPr/>
      </xdr:nvSpPr>
      <xdr:spPr>
        <a:xfrm>
          <a:off x="95885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111</xdr:row>
      <xdr:rowOff>16527</xdr:rowOff>
    </xdr:from>
    <xdr:ext cx="762000" cy="259045"/>
    <xdr:sp macro="" textlink="">
      <xdr:nvSpPr>
        <xdr:cNvPr id="361" name="テキスト ボックス 360"/>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111</xdr:row>
      <xdr:rowOff>16527</xdr:rowOff>
    </xdr:from>
    <xdr:ext cx="762000" cy="259045"/>
    <xdr:sp macro="" textlink="">
      <xdr:nvSpPr>
        <xdr:cNvPr id="362" name="テキスト ボックス 361"/>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111</xdr:row>
      <xdr:rowOff>16527</xdr:rowOff>
    </xdr:from>
    <xdr:ext cx="762000" cy="259045"/>
    <xdr:sp macro="" textlink="">
      <xdr:nvSpPr>
        <xdr:cNvPr id="363" name="テキスト ボックス 362"/>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111</xdr:row>
      <xdr:rowOff>16527</xdr:rowOff>
    </xdr:from>
    <xdr:ext cx="762000" cy="259045"/>
    <xdr:sp macro="" textlink="">
      <xdr:nvSpPr>
        <xdr:cNvPr id="364" name="テキスト ボックス 363"/>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111</xdr:row>
      <xdr:rowOff>16527</xdr:rowOff>
    </xdr:from>
    <xdr:ext cx="762000" cy="259045"/>
    <xdr:sp macro="" textlink="">
      <xdr:nvSpPr>
        <xdr:cNvPr id="365" name="テキスト ボックス 364"/>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107</xdr:row>
      <xdr:rowOff>59689</xdr:rowOff>
    </xdr:from>
    <xdr:to>
      <xdr:col>15</xdr:col>
      <xdr:colOff>231775</xdr:colOff>
      <xdr:row>107</xdr:row>
      <xdr:rowOff>161289</xdr:rowOff>
    </xdr:to>
    <xdr:sp macro="" textlink="">
      <xdr:nvSpPr>
        <xdr:cNvPr id="366" name="円/楕円 365"/>
        <xdr:cNvSpPr/>
      </xdr:nvSpPr>
      <xdr:spPr>
        <a:xfrm>
          <a:off x="104267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106</xdr:row>
      <xdr:rowOff>146066</xdr:rowOff>
    </xdr:from>
    <xdr:ext cx="469744" cy="259045"/>
    <xdr:sp macro="" textlink="">
      <xdr:nvSpPr>
        <xdr:cNvPr id="367" name="【市民会館】&#10;一人当たり面積該当値テキスト"/>
        <xdr:cNvSpPr txBox="1"/>
      </xdr:nvSpPr>
      <xdr:spPr>
        <a:xfrm>
          <a:off x="10566400" y="1831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0.030</a:t>
          </a:r>
          <a:endParaRPr kumimoji="1" lang="ja-JP" altLang="en-US" sz="1000" b="1">
            <a:solidFill>
              <a:srgbClr val="FF0000"/>
            </a:solidFill>
            <a:latin typeface="ＭＳ Ｐゴシック"/>
          </a:endParaRPr>
        </a:p>
      </xdr:txBody>
    </xdr:sp>
    <xdr:clientData/>
  </xdr:oneCellAnchor>
  <xdr:twoCellAnchor>
    <xdr:from>
      <xdr:col>13</xdr:col>
      <xdr:colOff>663575</xdr:colOff>
      <xdr:row>107</xdr:row>
      <xdr:rowOff>64263</xdr:rowOff>
    </xdr:from>
    <xdr:to>
      <xdr:col>14</xdr:col>
      <xdr:colOff>79375</xdr:colOff>
      <xdr:row>107</xdr:row>
      <xdr:rowOff>165863</xdr:rowOff>
    </xdr:to>
    <xdr:sp macro="" textlink="">
      <xdr:nvSpPr>
        <xdr:cNvPr id="368" name="円/楕円 367"/>
        <xdr:cNvSpPr/>
      </xdr:nvSpPr>
      <xdr:spPr>
        <a:xfrm>
          <a:off x="9588500" y="1840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107</xdr:row>
      <xdr:rowOff>110489</xdr:rowOff>
    </xdr:from>
    <xdr:to>
      <xdr:col>15</xdr:col>
      <xdr:colOff>180975</xdr:colOff>
      <xdr:row>107</xdr:row>
      <xdr:rowOff>115063</xdr:rowOff>
    </xdr:to>
    <xdr:cxnSp macro="">
      <xdr:nvCxnSpPr>
        <xdr:cNvPr id="369" name="直線コネクタ 368"/>
        <xdr:cNvCxnSpPr/>
      </xdr:nvCxnSpPr>
      <xdr:spPr>
        <a:xfrm flipV="1">
          <a:off x="9639300" y="18455639"/>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103</xdr:row>
      <xdr:rowOff>40657</xdr:rowOff>
    </xdr:from>
    <xdr:ext cx="469744" cy="259045"/>
    <xdr:sp macro="" textlink="">
      <xdr:nvSpPr>
        <xdr:cNvPr id="370" name="n_1aveValue【市民会館】&#10;一人当たり面積"/>
        <xdr:cNvSpPr txBox="1"/>
      </xdr:nvSpPr>
      <xdr:spPr>
        <a:xfrm>
          <a:off x="9391727"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0.135</a:t>
          </a:r>
          <a:endParaRPr kumimoji="1" lang="ja-JP" altLang="en-US" sz="1000" b="1">
            <a:solidFill>
              <a:srgbClr val="000080"/>
            </a:solidFill>
            <a:latin typeface="ＭＳ Ｐゴシック"/>
          </a:endParaRPr>
        </a:p>
      </xdr:txBody>
    </xdr:sp>
    <xdr:clientData/>
  </xdr:oneCellAnchor>
  <xdr:oneCellAnchor>
    <xdr:from>
      <xdr:col>13</xdr:col>
      <xdr:colOff>466802</xdr:colOff>
      <xdr:row>107</xdr:row>
      <xdr:rowOff>156990</xdr:rowOff>
    </xdr:from>
    <xdr:ext cx="469744" cy="259045"/>
    <xdr:sp macro="" textlink="">
      <xdr:nvSpPr>
        <xdr:cNvPr id="371" name="n_1mainValue【市民会館】&#10;一人当たり面積"/>
        <xdr:cNvSpPr txBox="1"/>
      </xdr:nvSpPr>
      <xdr:spPr>
        <a:xfrm>
          <a:off x="9391727" y="1850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0.029</a:t>
          </a:r>
          <a:endParaRPr kumimoji="1" lang="ja-JP" altLang="en-US" sz="1000" b="1">
            <a:solidFill>
              <a:srgbClr val="FF0000"/>
            </a:solidFill>
            <a:latin typeface="ＭＳ Ｐゴシック"/>
          </a:endParaRPr>
        </a:p>
      </xdr:txBody>
    </xdr:sp>
    <xdr:clientData/>
  </xdr:oneCellAnchor>
  <xdr:twoCellAnchor>
    <xdr:from>
      <xdr:col>18</xdr:col>
      <xdr:colOff>73025</xdr:colOff>
      <xdr:row>24</xdr:row>
      <xdr:rowOff>76200</xdr:rowOff>
    </xdr:from>
    <xdr:to>
      <xdr:col>24</xdr:col>
      <xdr:colOff>682625</xdr:colOff>
      <xdr:row>28</xdr:row>
      <xdr:rowOff>25400</xdr:rowOff>
    </xdr:to>
    <xdr:sp macro="" textlink="">
      <xdr:nvSpPr>
        <xdr:cNvPr id="372" name="正方形/長方形 37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373" name="正方形/長方形 37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374" name="正方形/長方形 37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375" name="正方形/長方形 37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376" name="正方形/長方形 37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377" name="正方形/長方形 37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378" name="正方形/長方形 37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379" name="正方形/長方形 378"/>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352425</xdr:colOff>
      <xdr:row>28</xdr:row>
      <xdr:rowOff>25400</xdr:rowOff>
    </xdr:to>
    <xdr:sp macro="" textlink="">
      <xdr:nvSpPr>
        <xdr:cNvPr id="380" name="正方形/長方形 37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81" name="正方形/長方形 38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82" name="正方形/長方形 38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83" name="正方形/長方形 38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84" name="正方形/長方形 38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85" name="正方形/長方形 38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86" name="正方形/長方形 38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86,645</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87" name="正方形/長方形 386"/>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682625</xdr:colOff>
      <xdr:row>50</xdr:row>
      <xdr:rowOff>63500</xdr:rowOff>
    </xdr:to>
    <xdr:sp macro="" textlink="">
      <xdr:nvSpPr>
        <xdr:cNvPr id="388" name="正方形/長方形 38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89" name="正方形/長方形 38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90" name="正方形/長方形 38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11/25</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91" name="正方形/長方形 39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92" name="正方形/長方形 39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93" name="正方形/長方形 39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94" name="正方形/長方形 39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40.4</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95" name="正方形/長方形 39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96" name="テキスト ボックス 39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97" name="直線コネクタ 39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64</xdr:row>
      <xdr:rowOff>130628</xdr:rowOff>
    </xdr:from>
    <xdr:to>
      <xdr:col>24</xdr:col>
      <xdr:colOff>644525</xdr:colOff>
      <xdr:row>64</xdr:row>
      <xdr:rowOff>130628</xdr:rowOff>
    </xdr:to>
    <xdr:cxnSp macro="">
      <xdr:nvCxnSpPr>
        <xdr:cNvPr id="398" name="直線コネクタ 397"/>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63</xdr:row>
      <xdr:rowOff>159855</xdr:rowOff>
    </xdr:from>
    <xdr:ext cx="338939" cy="259045"/>
    <xdr:sp macro="" textlink="">
      <xdr:nvSpPr>
        <xdr:cNvPr id="399" name="テキスト ボックス 398"/>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62</xdr:row>
      <xdr:rowOff>146957</xdr:rowOff>
    </xdr:from>
    <xdr:to>
      <xdr:col>24</xdr:col>
      <xdr:colOff>644525</xdr:colOff>
      <xdr:row>62</xdr:row>
      <xdr:rowOff>146957</xdr:rowOff>
    </xdr:to>
    <xdr:cxnSp macro="">
      <xdr:nvCxnSpPr>
        <xdr:cNvPr id="400" name="直線コネクタ 399"/>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62</xdr:row>
      <xdr:rowOff>4734</xdr:rowOff>
    </xdr:from>
    <xdr:ext cx="403059" cy="259045"/>
    <xdr:sp macro="" textlink="">
      <xdr:nvSpPr>
        <xdr:cNvPr id="401" name="テキスト ボックス 400"/>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60</xdr:row>
      <xdr:rowOff>163285</xdr:rowOff>
    </xdr:from>
    <xdr:to>
      <xdr:col>24</xdr:col>
      <xdr:colOff>644525</xdr:colOff>
      <xdr:row>60</xdr:row>
      <xdr:rowOff>163285</xdr:rowOff>
    </xdr:to>
    <xdr:cxnSp macro="">
      <xdr:nvCxnSpPr>
        <xdr:cNvPr id="402" name="直線コネクタ 401"/>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21062</xdr:rowOff>
    </xdr:from>
    <xdr:ext cx="403059" cy="259045"/>
    <xdr:sp macro="" textlink="">
      <xdr:nvSpPr>
        <xdr:cNvPr id="403" name="テキスト ボックス 402"/>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59</xdr:row>
      <xdr:rowOff>8165</xdr:rowOff>
    </xdr:from>
    <xdr:to>
      <xdr:col>24</xdr:col>
      <xdr:colOff>644525</xdr:colOff>
      <xdr:row>59</xdr:row>
      <xdr:rowOff>8165</xdr:rowOff>
    </xdr:to>
    <xdr:cxnSp macro="">
      <xdr:nvCxnSpPr>
        <xdr:cNvPr id="404" name="直線コネクタ 403"/>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58</xdr:row>
      <xdr:rowOff>37392</xdr:rowOff>
    </xdr:from>
    <xdr:ext cx="403059" cy="259045"/>
    <xdr:sp macro="" textlink="">
      <xdr:nvSpPr>
        <xdr:cNvPr id="405" name="テキスト ボックス 404"/>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57</xdr:row>
      <xdr:rowOff>24493</xdr:rowOff>
    </xdr:from>
    <xdr:to>
      <xdr:col>24</xdr:col>
      <xdr:colOff>644525</xdr:colOff>
      <xdr:row>57</xdr:row>
      <xdr:rowOff>24493</xdr:rowOff>
    </xdr:to>
    <xdr:cxnSp macro="">
      <xdr:nvCxnSpPr>
        <xdr:cNvPr id="406" name="直線コネクタ 405"/>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53720</xdr:rowOff>
    </xdr:from>
    <xdr:ext cx="403059" cy="259045"/>
    <xdr:sp macro="" textlink="">
      <xdr:nvSpPr>
        <xdr:cNvPr id="407" name="テキスト ボックス 406"/>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55</xdr:row>
      <xdr:rowOff>40822</xdr:rowOff>
    </xdr:from>
    <xdr:to>
      <xdr:col>24</xdr:col>
      <xdr:colOff>644525</xdr:colOff>
      <xdr:row>55</xdr:row>
      <xdr:rowOff>40822</xdr:rowOff>
    </xdr:to>
    <xdr:cxnSp macro="">
      <xdr:nvCxnSpPr>
        <xdr:cNvPr id="408" name="直線コネクタ 407"/>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54</xdr:row>
      <xdr:rowOff>70049</xdr:rowOff>
    </xdr:from>
    <xdr:ext cx="467179" cy="259045"/>
    <xdr:sp macro="" textlink="">
      <xdr:nvSpPr>
        <xdr:cNvPr id="409" name="テキスト ボックス 408"/>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410" name="直線コネクタ 409"/>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86377</xdr:rowOff>
    </xdr:from>
    <xdr:ext cx="467179" cy="259045"/>
    <xdr:sp macro="" textlink="">
      <xdr:nvSpPr>
        <xdr:cNvPr id="411" name="テキスト ボックス 410"/>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412"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56</xdr:row>
      <xdr:rowOff>55517</xdr:rowOff>
    </xdr:from>
    <xdr:to>
      <xdr:col>23</xdr:col>
      <xdr:colOff>516889</xdr:colOff>
      <xdr:row>64</xdr:row>
      <xdr:rowOff>42454</xdr:rowOff>
    </xdr:to>
    <xdr:cxnSp macro="">
      <xdr:nvCxnSpPr>
        <xdr:cNvPr id="413" name="直線コネクタ 412"/>
        <xdr:cNvCxnSpPr/>
      </xdr:nvCxnSpPr>
      <xdr:spPr>
        <a:xfrm flipV="1">
          <a:off x="16318864" y="9656717"/>
          <a:ext cx="0" cy="1358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64</xdr:row>
      <xdr:rowOff>46281</xdr:rowOff>
    </xdr:from>
    <xdr:ext cx="340478" cy="259045"/>
    <xdr:sp macro="" textlink="">
      <xdr:nvSpPr>
        <xdr:cNvPr id="414" name="【保健センター・保健所】&#10;有形固定資産減価償却率最小値テキスト"/>
        <xdr:cNvSpPr txBox="1"/>
      </xdr:nvSpPr>
      <xdr:spPr>
        <a:xfrm>
          <a:off x="16408400" y="110190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a:t>
          </a:r>
          <a:endParaRPr kumimoji="1" lang="ja-JP" altLang="en-US" sz="1000" b="1">
            <a:latin typeface="ＭＳ Ｐゴシック"/>
          </a:endParaRPr>
        </a:p>
      </xdr:txBody>
    </xdr:sp>
    <xdr:clientData/>
  </xdr:oneCellAnchor>
  <xdr:twoCellAnchor>
    <xdr:from>
      <xdr:col>23</xdr:col>
      <xdr:colOff>428625</xdr:colOff>
      <xdr:row>64</xdr:row>
      <xdr:rowOff>42454</xdr:rowOff>
    </xdr:from>
    <xdr:to>
      <xdr:col>23</xdr:col>
      <xdr:colOff>606425</xdr:colOff>
      <xdr:row>64</xdr:row>
      <xdr:rowOff>42454</xdr:rowOff>
    </xdr:to>
    <xdr:cxnSp macro="">
      <xdr:nvCxnSpPr>
        <xdr:cNvPr id="415" name="直線コネクタ 414"/>
        <xdr:cNvCxnSpPr/>
      </xdr:nvCxnSpPr>
      <xdr:spPr>
        <a:xfrm>
          <a:off x="16230600" y="11015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55</xdr:row>
      <xdr:rowOff>2194</xdr:rowOff>
    </xdr:from>
    <xdr:ext cx="405111" cy="259045"/>
    <xdr:sp macro="" textlink="">
      <xdr:nvSpPr>
        <xdr:cNvPr id="416" name="【保健センター・保健所】&#10;有形固定資産減価償却率最大値テキスト"/>
        <xdr:cNvSpPr txBox="1"/>
      </xdr:nvSpPr>
      <xdr:spPr>
        <a:xfrm>
          <a:off x="16408400" y="943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88.6</a:t>
          </a:r>
          <a:endParaRPr kumimoji="1" lang="ja-JP" altLang="en-US" sz="1000" b="1">
            <a:latin typeface="ＭＳ Ｐゴシック"/>
          </a:endParaRPr>
        </a:p>
      </xdr:txBody>
    </xdr:sp>
    <xdr:clientData/>
  </xdr:oneCellAnchor>
  <xdr:twoCellAnchor>
    <xdr:from>
      <xdr:col>23</xdr:col>
      <xdr:colOff>428625</xdr:colOff>
      <xdr:row>56</xdr:row>
      <xdr:rowOff>55517</xdr:rowOff>
    </xdr:from>
    <xdr:to>
      <xdr:col>23</xdr:col>
      <xdr:colOff>606425</xdr:colOff>
      <xdr:row>56</xdr:row>
      <xdr:rowOff>55517</xdr:rowOff>
    </xdr:to>
    <xdr:cxnSp macro="">
      <xdr:nvCxnSpPr>
        <xdr:cNvPr id="417" name="直線コネクタ 416"/>
        <xdr:cNvCxnSpPr/>
      </xdr:nvCxnSpPr>
      <xdr:spPr>
        <a:xfrm>
          <a:off x="16230600" y="9656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59</xdr:row>
      <xdr:rowOff>92546</xdr:rowOff>
    </xdr:from>
    <xdr:ext cx="405111" cy="259045"/>
    <xdr:sp macro="" textlink="">
      <xdr:nvSpPr>
        <xdr:cNvPr id="418" name="【保健センター・保健所】&#10;有形固定資産減価償却率平均値テキスト"/>
        <xdr:cNvSpPr txBox="1"/>
      </xdr:nvSpPr>
      <xdr:spPr>
        <a:xfrm>
          <a:off x="16408400" y="10208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50.4</a:t>
          </a:r>
          <a:endParaRPr kumimoji="1" lang="ja-JP" altLang="en-US" sz="1000" b="1">
            <a:solidFill>
              <a:srgbClr val="000080"/>
            </a:solidFill>
            <a:latin typeface="ＭＳ Ｐゴシック"/>
          </a:endParaRPr>
        </a:p>
      </xdr:txBody>
    </xdr:sp>
    <xdr:clientData/>
  </xdr:oneCellAnchor>
  <xdr:twoCellAnchor>
    <xdr:from>
      <xdr:col>23</xdr:col>
      <xdr:colOff>466725</xdr:colOff>
      <xdr:row>59</xdr:row>
      <xdr:rowOff>114119</xdr:rowOff>
    </xdr:from>
    <xdr:to>
      <xdr:col>23</xdr:col>
      <xdr:colOff>568325</xdr:colOff>
      <xdr:row>60</xdr:row>
      <xdr:rowOff>44269</xdr:rowOff>
    </xdr:to>
    <xdr:sp macro="" textlink="">
      <xdr:nvSpPr>
        <xdr:cNvPr id="419" name="フローチャート : 判断 418"/>
        <xdr:cNvSpPr/>
      </xdr:nvSpPr>
      <xdr:spPr>
        <a:xfrm>
          <a:off x="16268700"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59</xdr:row>
      <xdr:rowOff>153307</xdr:rowOff>
    </xdr:from>
    <xdr:to>
      <xdr:col>22</xdr:col>
      <xdr:colOff>415925</xdr:colOff>
      <xdr:row>60</xdr:row>
      <xdr:rowOff>83457</xdr:rowOff>
    </xdr:to>
    <xdr:sp macro="" textlink="">
      <xdr:nvSpPr>
        <xdr:cNvPr id="420" name="フローチャート : 判断 419"/>
        <xdr:cNvSpPr/>
      </xdr:nvSpPr>
      <xdr:spPr>
        <a:xfrm>
          <a:off x="15430500" y="1026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421" name="テキスト ボックス 42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422" name="テキスト ボックス 42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423" name="テキスト ボックス 42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424" name="テキスト ボックス 42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25" name="テキスト ボックス 42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59</xdr:row>
      <xdr:rowOff>58601</xdr:rowOff>
    </xdr:from>
    <xdr:to>
      <xdr:col>23</xdr:col>
      <xdr:colOff>568325</xdr:colOff>
      <xdr:row>59</xdr:row>
      <xdr:rowOff>160201</xdr:rowOff>
    </xdr:to>
    <xdr:sp macro="" textlink="">
      <xdr:nvSpPr>
        <xdr:cNvPr id="426" name="円/楕円 425"/>
        <xdr:cNvSpPr/>
      </xdr:nvSpPr>
      <xdr:spPr>
        <a:xfrm>
          <a:off x="16268700" y="1017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58</xdr:row>
      <xdr:rowOff>81478</xdr:rowOff>
    </xdr:from>
    <xdr:ext cx="405111" cy="259045"/>
    <xdr:sp macro="" textlink="">
      <xdr:nvSpPr>
        <xdr:cNvPr id="427" name="【保健センター・保健所】&#10;有形固定資産減価償却率該当値テキスト"/>
        <xdr:cNvSpPr txBox="1"/>
      </xdr:nvSpPr>
      <xdr:spPr>
        <a:xfrm>
          <a:off x="16408400" y="10025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53.8</a:t>
          </a:r>
          <a:endParaRPr kumimoji="1" lang="ja-JP" altLang="en-US" sz="1000" b="1">
            <a:solidFill>
              <a:srgbClr val="FF0000"/>
            </a:solidFill>
            <a:latin typeface="ＭＳ Ｐゴシック"/>
          </a:endParaRPr>
        </a:p>
      </xdr:txBody>
    </xdr:sp>
    <xdr:clientData/>
  </xdr:oneCellAnchor>
  <xdr:twoCellAnchor>
    <xdr:from>
      <xdr:col>22</xdr:col>
      <xdr:colOff>314325</xdr:colOff>
      <xdr:row>59</xdr:row>
      <xdr:rowOff>91259</xdr:rowOff>
    </xdr:from>
    <xdr:to>
      <xdr:col>22</xdr:col>
      <xdr:colOff>415925</xdr:colOff>
      <xdr:row>60</xdr:row>
      <xdr:rowOff>21409</xdr:rowOff>
    </xdr:to>
    <xdr:sp macro="" textlink="">
      <xdr:nvSpPr>
        <xdr:cNvPr id="428" name="円/楕円 427"/>
        <xdr:cNvSpPr/>
      </xdr:nvSpPr>
      <xdr:spPr>
        <a:xfrm>
          <a:off x="15430500" y="1020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59</xdr:row>
      <xdr:rowOff>109401</xdr:rowOff>
    </xdr:from>
    <xdr:to>
      <xdr:col>23</xdr:col>
      <xdr:colOff>517525</xdr:colOff>
      <xdr:row>59</xdr:row>
      <xdr:rowOff>142059</xdr:rowOff>
    </xdr:to>
    <xdr:cxnSp macro="">
      <xdr:nvCxnSpPr>
        <xdr:cNvPr id="429" name="直線コネクタ 428"/>
        <xdr:cNvCxnSpPr/>
      </xdr:nvCxnSpPr>
      <xdr:spPr>
        <a:xfrm flipV="1">
          <a:off x="15481300" y="10224951"/>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60</xdr:row>
      <xdr:rowOff>74584</xdr:rowOff>
    </xdr:from>
    <xdr:ext cx="405111" cy="259045"/>
    <xdr:sp macro="" textlink="">
      <xdr:nvSpPr>
        <xdr:cNvPr id="430" name="n_1aveValue【保健センター・保健所】&#10;有形固定資産減価償却率"/>
        <xdr:cNvSpPr txBox="1"/>
      </xdr:nvSpPr>
      <xdr:spPr>
        <a:xfrm>
          <a:off x="15266043" y="1036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48.0</a:t>
          </a:r>
          <a:endParaRPr kumimoji="1" lang="ja-JP" altLang="en-US" sz="1000" b="1">
            <a:solidFill>
              <a:srgbClr val="000080"/>
            </a:solidFill>
            <a:latin typeface="ＭＳ Ｐゴシック"/>
          </a:endParaRPr>
        </a:p>
      </xdr:txBody>
    </xdr:sp>
    <xdr:clientData/>
  </xdr:oneCellAnchor>
  <xdr:oneCellAnchor>
    <xdr:from>
      <xdr:col>22</xdr:col>
      <xdr:colOff>149868</xdr:colOff>
      <xdr:row>58</xdr:row>
      <xdr:rowOff>37936</xdr:rowOff>
    </xdr:from>
    <xdr:ext cx="405111" cy="259045"/>
    <xdr:sp macro="" textlink="">
      <xdr:nvSpPr>
        <xdr:cNvPr id="431" name="n_1mainValue【保健センター・保健所】&#10;有形固定資産減価償却率"/>
        <xdr:cNvSpPr txBox="1"/>
      </xdr:nvSpPr>
      <xdr:spPr>
        <a:xfrm>
          <a:off x="15266043" y="9982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51.8</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32" name="正方形/長方形 43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33" name="正方形/長方形 432"/>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34" name="正方形/長方形 433"/>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4/25</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35" name="正方形/長方形 434"/>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36" name="正方形/長方形 435"/>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37" name="正方形/長方形 436"/>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38" name="正方形/長方形 437"/>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0.055</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39" name="正方形/長方形 438"/>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40" name="テキスト ボックス 439"/>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41" name="直線コネクタ 440"/>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76200</xdr:rowOff>
    </xdr:from>
    <xdr:to>
      <xdr:col>33</xdr:col>
      <xdr:colOff>314325</xdr:colOff>
      <xdr:row>64</xdr:row>
      <xdr:rowOff>76200</xdr:rowOff>
    </xdr:to>
    <xdr:cxnSp macro="">
      <xdr:nvCxnSpPr>
        <xdr:cNvPr id="442" name="直線コネクタ 441"/>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105427</xdr:rowOff>
    </xdr:from>
    <xdr:ext cx="467179" cy="259045"/>
    <xdr:sp macro="" textlink="">
      <xdr:nvSpPr>
        <xdr:cNvPr id="443" name="テキスト ボックス 442"/>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444" name="直線コネクタ 443"/>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61</xdr:row>
      <xdr:rowOff>67327</xdr:rowOff>
    </xdr:from>
    <xdr:ext cx="467179" cy="259045"/>
    <xdr:sp macro="" textlink="">
      <xdr:nvSpPr>
        <xdr:cNvPr id="445" name="テキスト ボックス 444"/>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446" name="直線コネクタ 445"/>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59</xdr:row>
      <xdr:rowOff>29227</xdr:rowOff>
    </xdr:from>
    <xdr:ext cx="467179" cy="259045"/>
    <xdr:sp macro="" textlink="">
      <xdr:nvSpPr>
        <xdr:cNvPr id="447" name="テキスト ボックス 446"/>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448" name="直線コネクタ 447"/>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162577</xdr:rowOff>
    </xdr:from>
    <xdr:ext cx="467179" cy="259045"/>
    <xdr:sp macro="" textlink="">
      <xdr:nvSpPr>
        <xdr:cNvPr id="449" name="テキスト ボックス 448"/>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450" name="直線コネクタ 449"/>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124477</xdr:rowOff>
    </xdr:from>
    <xdr:ext cx="467179" cy="259045"/>
    <xdr:sp macro="" textlink="">
      <xdr:nvSpPr>
        <xdr:cNvPr id="451" name="テキスト ボックス 450"/>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52" name="直線コネクタ 451"/>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53" name="テキスト ボックス 452"/>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54"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56</xdr:row>
      <xdr:rowOff>12700</xdr:rowOff>
    </xdr:from>
    <xdr:to>
      <xdr:col>32</xdr:col>
      <xdr:colOff>186689</xdr:colOff>
      <xdr:row>63</xdr:row>
      <xdr:rowOff>95250</xdr:rowOff>
    </xdr:to>
    <xdr:cxnSp macro="">
      <xdr:nvCxnSpPr>
        <xdr:cNvPr id="455" name="直線コネクタ 454"/>
        <xdr:cNvCxnSpPr/>
      </xdr:nvCxnSpPr>
      <xdr:spPr>
        <a:xfrm flipV="1">
          <a:off x="22160864" y="9613900"/>
          <a:ext cx="0" cy="1282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99077</xdr:rowOff>
    </xdr:from>
    <xdr:ext cx="469744" cy="259045"/>
    <xdr:sp macro="" textlink="">
      <xdr:nvSpPr>
        <xdr:cNvPr id="456" name="【保健センター・保健所】&#10;一人当たり面積最小値テキスト"/>
        <xdr:cNvSpPr txBox="1"/>
      </xdr:nvSpPr>
      <xdr:spPr>
        <a:xfrm>
          <a:off x="22250400"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0.012</a:t>
          </a:r>
          <a:endParaRPr kumimoji="1" lang="ja-JP" altLang="en-US" sz="1000" b="1">
            <a:latin typeface="ＭＳ Ｐゴシック"/>
          </a:endParaRPr>
        </a:p>
      </xdr:txBody>
    </xdr:sp>
    <xdr:clientData/>
  </xdr:oneCellAnchor>
  <xdr:twoCellAnchor>
    <xdr:from>
      <xdr:col>32</xdr:col>
      <xdr:colOff>98425</xdr:colOff>
      <xdr:row>63</xdr:row>
      <xdr:rowOff>95250</xdr:rowOff>
    </xdr:from>
    <xdr:to>
      <xdr:col>32</xdr:col>
      <xdr:colOff>276225</xdr:colOff>
      <xdr:row>63</xdr:row>
      <xdr:rowOff>95250</xdr:rowOff>
    </xdr:to>
    <xdr:cxnSp macro="">
      <xdr:nvCxnSpPr>
        <xdr:cNvPr id="457" name="直線コネクタ 456"/>
        <xdr:cNvCxnSpPr/>
      </xdr:nvCxnSpPr>
      <xdr:spPr>
        <a:xfrm>
          <a:off x="22072600" y="1089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130827</xdr:rowOff>
    </xdr:from>
    <xdr:ext cx="469744" cy="259045"/>
    <xdr:sp macro="" textlink="">
      <xdr:nvSpPr>
        <xdr:cNvPr id="458" name="【保健センター・保健所】&#10;一人当たり面積最大値テキスト"/>
        <xdr:cNvSpPr txBox="1"/>
      </xdr:nvSpPr>
      <xdr:spPr>
        <a:xfrm>
          <a:off x="22250400" y="938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0.113</a:t>
          </a:r>
          <a:endParaRPr kumimoji="1" lang="ja-JP" altLang="en-US" sz="1000" b="1">
            <a:latin typeface="ＭＳ Ｐゴシック"/>
          </a:endParaRPr>
        </a:p>
      </xdr:txBody>
    </xdr:sp>
    <xdr:clientData/>
  </xdr:oneCellAnchor>
  <xdr:twoCellAnchor>
    <xdr:from>
      <xdr:col>32</xdr:col>
      <xdr:colOff>98425</xdr:colOff>
      <xdr:row>56</xdr:row>
      <xdr:rowOff>12700</xdr:rowOff>
    </xdr:from>
    <xdr:to>
      <xdr:col>32</xdr:col>
      <xdr:colOff>276225</xdr:colOff>
      <xdr:row>56</xdr:row>
      <xdr:rowOff>12700</xdr:rowOff>
    </xdr:to>
    <xdr:cxnSp macro="">
      <xdr:nvCxnSpPr>
        <xdr:cNvPr id="459" name="直線コネクタ 458"/>
        <xdr:cNvCxnSpPr/>
      </xdr:nvCxnSpPr>
      <xdr:spPr>
        <a:xfrm>
          <a:off x="22072600" y="961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61</xdr:row>
      <xdr:rowOff>48277</xdr:rowOff>
    </xdr:from>
    <xdr:ext cx="469744" cy="259045"/>
    <xdr:sp macro="" textlink="">
      <xdr:nvSpPr>
        <xdr:cNvPr id="460" name="【保健センター・保健所】&#10;一人当たり面積平均値テキスト"/>
        <xdr:cNvSpPr txBox="1"/>
      </xdr:nvSpPr>
      <xdr:spPr>
        <a:xfrm>
          <a:off x="22250400" y="10506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0.037</a:t>
          </a:r>
          <a:endParaRPr kumimoji="1" lang="ja-JP" altLang="en-US" sz="1000" b="1">
            <a:solidFill>
              <a:srgbClr val="000080"/>
            </a:solidFill>
            <a:latin typeface="ＭＳ Ｐゴシック"/>
          </a:endParaRPr>
        </a:p>
      </xdr:txBody>
    </xdr:sp>
    <xdr:clientData/>
  </xdr:oneCellAnchor>
  <xdr:twoCellAnchor>
    <xdr:from>
      <xdr:col>32</xdr:col>
      <xdr:colOff>136525</xdr:colOff>
      <xdr:row>61</xdr:row>
      <xdr:rowOff>69850</xdr:rowOff>
    </xdr:from>
    <xdr:to>
      <xdr:col>32</xdr:col>
      <xdr:colOff>238125</xdr:colOff>
      <xdr:row>62</xdr:row>
      <xdr:rowOff>0</xdr:rowOff>
    </xdr:to>
    <xdr:sp macro="" textlink="">
      <xdr:nvSpPr>
        <xdr:cNvPr id="461" name="フローチャート : 判断 460"/>
        <xdr:cNvSpPr/>
      </xdr:nvSpPr>
      <xdr:spPr>
        <a:xfrm>
          <a:off x="22110700" y="1052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61</xdr:row>
      <xdr:rowOff>19050</xdr:rowOff>
    </xdr:from>
    <xdr:to>
      <xdr:col>31</xdr:col>
      <xdr:colOff>85725</xdr:colOff>
      <xdr:row>61</xdr:row>
      <xdr:rowOff>120650</xdr:rowOff>
    </xdr:to>
    <xdr:sp macro="" textlink="">
      <xdr:nvSpPr>
        <xdr:cNvPr id="462" name="フローチャート : 判断 461"/>
        <xdr:cNvSpPr/>
      </xdr:nvSpPr>
      <xdr:spPr>
        <a:xfrm>
          <a:off x="21272500" y="1047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63" name="テキスト ボックス 46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64" name="テキスト ボックス 46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65" name="テキスト ボックス 46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66" name="テキスト ボックス 46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67" name="テキスト ボックス 46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38100</xdr:rowOff>
    </xdr:from>
    <xdr:to>
      <xdr:col>32</xdr:col>
      <xdr:colOff>238125</xdr:colOff>
      <xdr:row>58</xdr:row>
      <xdr:rowOff>139700</xdr:rowOff>
    </xdr:to>
    <xdr:sp macro="" textlink="">
      <xdr:nvSpPr>
        <xdr:cNvPr id="468" name="円/楕円 467"/>
        <xdr:cNvSpPr/>
      </xdr:nvSpPr>
      <xdr:spPr>
        <a:xfrm>
          <a:off x="221107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57</xdr:row>
      <xdr:rowOff>60977</xdr:rowOff>
    </xdr:from>
    <xdr:ext cx="469744" cy="259045"/>
    <xdr:sp macro="" textlink="">
      <xdr:nvSpPr>
        <xdr:cNvPr id="469" name="【保健センター・保健所】&#10;一人当たり面積該当値テキスト"/>
        <xdr:cNvSpPr txBox="1"/>
      </xdr:nvSpPr>
      <xdr:spPr>
        <a:xfrm>
          <a:off x="22250400" y="983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0.080</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50800</xdr:rowOff>
    </xdr:from>
    <xdr:to>
      <xdr:col>31</xdr:col>
      <xdr:colOff>85725</xdr:colOff>
      <xdr:row>58</xdr:row>
      <xdr:rowOff>152400</xdr:rowOff>
    </xdr:to>
    <xdr:sp macro="" textlink="">
      <xdr:nvSpPr>
        <xdr:cNvPr id="470" name="円/楕円 469"/>
        <xdr:cNvSpPr/>
      </xdr:nvSpPr>
      <xdr:spPr>
        <a:xfrm>
          <a:off x="212725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58</xdr:row>
      <xdr:rowOff>88900</xdr:rowOff>
    </xdr:from>
    <xdr:to>
      <xdr:col>32</xdr:col>
      <xdr:colOff>187325</xdr:colOff>
      <xdr:row>58</xdr:row>
      <xdr:rowOff>101600</xdr:rowOff>
    </xdr:to>
    <xdr:cxnSp macro="">
      <xdr:nvCxnSpPr>
        <xdr:cNvPr id="471" name="直線コネクタ 470"/>
        <xdr:cNvCxnSpPr/>
      </xdr:nvCxnSpPr>
      <xdr:spPr>
        <a:xfrm flipV="1">
          <a:off x="21323300" y="100330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61</xdr:row>
      <xdr:rowOff>111777</xdr:rowOff>
    </xdr:from>
    <xdr:ext cx="469744" cy="259045"/>
    <xdr:sp macro="" textlink="">
      <xdr:nvSpPr>
        <xdr:cNvPr id="472" name="n_1aveValue【保健センター・保健所】&#10;一人当たり面積"/>
        <xdr:cNvSpPr txBox="1"/>
      </xdr:nvSpPr>
      <xdr:spPr>
        <a:xfrm>
          <a:off x="21075727" y="1057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0.041</a:t>
          </a:r>
          <a:endParaRPr kumimoji="1" lang="ja-JP" altLang="en-US" sz="1000" b="1">
            <a:solidFill>
              <a:srgbClr val="000080"/>
            </a:solidFill>
            <a:latin typeface="ＭＳ Ｐゴシック"/>
          </a:endParaRPr>
        </a:p>
      </xdr:txBody>
    </xdr:sp>
    <xdr:clientData/>
  </xdr:oneCellAnchor>
  <xdr:oneCellAnchor>
    <xdr:from>
      <xdr:col>30</xdr:col>
      <xdr:colOff>473152</xdr:colOff>
      <xdr:row>56</xdr:row>
      <xdr:rowOff>168927</xdr:rowOff>
    </xdr:from>
    <xdr:ext cx="469744" cy="259045"/>
    <xdr:sp macro="" textlink="">
      <xdr:nvSpPr>
        <xdr:cNvPr id="473" name="n_1mainValue【保健センター・保健所】&#10;一人当たり面積"/>
        <xdr:cNvSpPr txBox="1"/>
      </xdr:nvSpPr>
      <xdr:spPr>
        <a:xfrm>
          <a:off x="21075727" y="977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0.079</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74" name="正方形/長方形 47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75" name="正方形/長方形 47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76" name="正方形/長方形 47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77" name="正方形/長方形 47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78" name="正方形/長方形 47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79" name="正方形/長方形 47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80" name="正方形/長方形 47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66.3</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81" name="正方形/長方形 480"/>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68</xdr:row>
      <xdr:rowOff>152400</xdr:rowOff>
    </xdr:from>
    <xdr:to>
      <xdr:col>33</xdr:col>
      <xdr:colOff>352425</xdr:colOff>
      <xdr:row>72</xdr:row>
      <xdr:rowOff>101600</xdr:rowOff>
    </xdr:to>
    <xdr:sp macro="" textlink="">
      <xdr:nvSpPr>
        <xdr:cNvPr id="482" name="正方形/長方形 48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83" name="正方形/長方形 48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84" name="正方形/長方形 48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85" name="正方形/長方形 48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86" name="正方形/長方形 48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87" name="正方形/長方形 48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88" name="正方形/長方形 48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489" name="正方形/長方形 488"/>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91</xdr:row>
      <xdr:rowOff>19050</xdr:rowOff>
    </xdr:from>
    <xdr:to>
      <xdr:col>24</xdr:col>
      <xdr:colOff>682625</xdr:colOff>
      <xdr:row>94</xdr:row>
      <xdr:rowOff>139700</xdr:rowOff>
    </xdr:to>
    <xdr:sp macro="" textlink="">
      <xdr:nvSpPr>
        <xdr:cNvPr id="490" name="正方形/長方形 48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491" name="正方形/長方形 49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492" name="正方形/長方形 49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1/28</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493" name="正方形/長方形 49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494" name="正方形/長方形 49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495" name="正方形/長方形 49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496" name="正方形/長方形 49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497" name="正方形/長方形 49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498" name="テキスト ボックス 49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499" name="直線コネクタ 49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500" name="テキスト ボックス 499"/>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501" name="直線コネクタ 500"/>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502" name="テキスト ボックス 501"/>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503" name="直線コネクタ 502"/>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504" name="テキスト ボックス 503"/>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505" name="直線コネクタ 504"/>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506" name="テキスト ボックス 505"/>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507" name="直線コネクタ 506"/>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508" name="テキスト ボックス 507"/>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509" name="直線コネクタ 508"/>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29227</xdr:rowOff>
    </xdr:from>
    <xdr:ext cx="467179" cy="259045"/>
    <xdr:sp macro="" textlink="">
      <xdr:nvSpPr>
        <xdr:cNvPr id="510" name="テキスト ボックス 509"/>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511" name="直線コネクタ 510"/>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512" name="テキスト ボックス 511"/>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513"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101</xdr:row>
      <xdr:rowOff>28575</xdr:rowOff>
    </xdr:from>
    <xdr:to>
      <xdr:col>23</xdr:col>
      <xdr:colOff>516889</xdr:colOff>
      <xdr:row>109</xdr:row>
      <xdr:rowOff>24764</xdr:rowOff>
    </xdr:to>
    <xdr:cxnSp macro="">
      <xdr:nvCxnSpPr>
        <xdr:cNvPr id="514" name="直線コネクタ 513"/>
        <xdr:cNvCxnSpPr/>
      </xdr:nvCxnSpPr>
      <xdr:spPr>
        <a:xfrm flipV="1">
          <a:off x="16318864" y="1734502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109</xdr:row>
      <xdr:rowOff>28591</xdr:rowOff>
    </xdr:from>
    <xdr:ext cx="405111" cy="259045"/>
    <xdr:sp macro="" textlink="">
      <xdr:nvSpPr>
        <xdr:cNvPr id="515" name="【庁舎】&#10;有形固定資産減価償却率最小値テキスト"/>
        <xdr:cNvSpPr txBox="1"/>
      </xdr:nvSpPr>
      <xdr:spPr>
        <a:xfrm>
          <a:off x="16408400" y="1871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17.7</a:t>
          </a:r>
          <a:endParaRPr kumimoji="1" lang="ja-JP" altLang="en-US" sz="1000" b="1">
            <a:latin typeface="ＭＳ Ｐゴシック"/>
          </a:endParaRPr>
        </a:p>
      </xdr:txBody>
    </xdr:sp>
    <xdr:clientData/>
  </xdr:oneCellAnchor>
  <xdr:twoCellAnchor>
    <xdr:from>
      <xdr:col>23</xdr:col>
      <xdr:colOff>428625</xdr:colOff>
      <xdr:row>109</xdr:row>
      <xdr:rowOff>24764</xdr:rowOff>
    </xdr:from>
    <xdr:to>
      <xdr:col>23</xdr:col>
      <xdr:colOff>606425</xdr:colOff>
      <xdr:row>109</xdr:row>
      <xdr:rowOff>24764</xdr:rowOff>
    </xdr:to>
    <xdr:cxnSp macro="">
      <xdr:nvCxnSpPr>
        <xdr:cNvPr id="516" name="直線コネクタ 515"/>
        <xdr:cNvCxnSpPr/>
      </xdr:nvCxnSpPr>
      <xdr:spPr>
        <a:xfrm>
          <a:off x="16230600" y="1871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146702</xdr:rowOff>
    </xdr:from>
    <xdr:ext cx="405111" cy="259045"/>
    <xdr:sp macro="" textlink="">
      <xdr:nvSpPr>
        <xdr:cNvPr id="517" name="【庁舎】&#10;有形固定資産減価償却率最大値テキスト"/>
        <xdr:cNvSpPr txBox="1"/>
      </xdr:nvSpPr>
      <xdr:spPr>
        <a:xfrm>
          <a:off x="16408400" y="1712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89.5</a:t>
          </a:r>
          <a:endParaRPr kumimoji="1" lang="ja-JP" altLang="en-US" sz="1000" b="1">
            <a:latin typeface="ＭＳ Ｐゴシック"/>
          </a:endParaRPr>
        </a:p>
      </xdr:txBody>
    </xdr:sp>
    <xdr:clientData/>
  </xdr:oneCellAnchor>
  <xdr:twoCellAnchor>
    <xdr:from>
      <xdr:col>23</xdr:col>
      <xdr:colOff>428625</xdr:colOff>
      <xdr:row>101</xdr:row>
      <xdr:rowOff>28575</xdr:rowOff>
    </xdr:from>
    <xdr:to>
      <xdr:col>23</xdr:col>
      <xdr:colOff>606425</xdr:colOff>
      <xdr:row>101</xdr:row>
      <xdr:rowOff>28575</xdr:rowOff>
    </xdr:to>
    <xdr:cxnSp macro="">
      <xdr:nvCxnSpPr>
        <xdr:cNvPr id="518" name="直線コネクタ 517"/>
        <xdr:cNvCxnSpPr/>
      </xdr:nvCxnSpPr>
      <xdr:spPr>
        <a:xfrm>
          <a:off x="16230600" y="1734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59072</xdr:rowOff>
    </xdr:from>
    <xdr:ext cx="405111" cy="259045"/>
    <xdr:sp macro="" textlink="">
      <xdr:nvSpPr>
        <xdr:cNvPr id="519" name="【庁舎】&#10;有形固定資産減価償却率平均値テキスト"/>
        <xdr:cNvSpPr txBox="1"/>
      </xdr:nvSpPr>
      <xdr:spPr>
        <a:xfrm>
          <a:off x="16408400" y="178898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57.1</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80645</xdr:rowOff>
    </xdr:from>
    <xdr:to>
      <xdr:col>23</xdr:col>
      <xdr:colOff>568325</xdr:colOff>
      <xdr:row>105</xdr:row>
      <xdr:rowOff>10795</xdr:rowOff>
    </xdr:to>
    <xdr:sp macro="" textlink="">
      <xdr:nvSpPr>
        <xdr:cNvPr id="520" name="フローチャート : 判断 519"/>
        <xdr:cNvSpPr/>
      </xdr:nvSpPr>
      <xdr:spPr>
        <a:xfrm>
          <a:off x="16268700" y="1791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104</xdr:row>
      <xdr:rowOff>73025</xdr:rowOff>
    </xdr:from>
    <xdr:to>
      <xdr:col>22</xdr:col>
      <xdr:colOff>415925</xdr:colOff>
      <xdr:row>105</xdr:row>
      <xdr:rowOff>3175</xdr:rowOff>
    </xdr:to>
    <xdr:sp macro="" textlink="">
      <xdr:nvSpPr>
        <xdr:cNvPr id="521" name="フローチャート : 判断 520"/>
        <xdr:cNvSpPr/>
      </xdr:nvSpPr>
      <xdr:spPr>
        <a:xfrm>
          <a:off x="15430500" y="1790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522" name="テキスト ボックス 52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523" name="テキスト ボックス 52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24" name="テキスト ボックス 52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25" name="テキスト ボックス 52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26" name="テキスト ボックス 52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100</xdr:row>
      <xdr:rowOff>149225</xdr:rowOff>
    </xdr:from>
    <xdr:to>
      <xdr:col>23</xdr:col>
      <xdr:colOff>568325</xdr:colOff>
      <xdr:row>101</xdr:row>
      <xdr:rowOff>79375</xdr:rowOff>
    </xdr:to>
    <xdr:sp macro="" textlink="">
      <xdr:nvSpPr>
        <xdr:cNvPr id="527" name="円/楕円 526"/>
        <xdr:cNvSpPr/>
      </xdr:nvSpPr>
      <xdr:spPr>
        <a:xfrm>
          <a:off x="16268700" y="1729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100</xdr:row>
      <xdr:rowOff>102252</xdr:rowOff>
    </xdr:from>
    <xdr:ext cx="405111" cy="259045"/>
    <xdr:sp macro="" textlink="">
      <xdr:nvSpPr>
        <xdr:cNvPr id="528" name="【庁舎】&#10;有形固定資産減価償却率該当値テキスト"/>
        <xdr:cNvSpPr txBox="1"/>
      </xdr:nvSpPr>
      <xdr:spPr>
        <a:xfrm>
          <a:off x="16408400" y="17247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89.5</a:t>
          </a:r>
          <a:endParaRPr kumimoji="1" lang="ja-JP" altLang="en-US" sz="1000" b="1">
            <a:solidFill>
              <a:srgbClr val="FF0000"/>
            </a:solidFill>
            <a:latin typeface="ＭＳ Ｐゴシック"/>
          </a:endParaRPr>
        </a:p>
      </xdr:txBody>
    </xdr:sp>
    <xdr:clientData/>
  </xdr:oneCellAnchor>
  <xdr:twoCellAnchor>
    <xdr:from>
      <xdr:col>22</xdr:col>
      <xdr:colOff>314325</xdr:colOff>
      <xdr:row>101</xdr:row>
      <xdr:rowOff>8255</xdr:rowOff>
    </xdr:from>
    <xdr:to>
      <xdr:col>22</xdr:col>
      <xdr:colOff>415925</xdr:colOff>
      <xdr:row>101</xdr:row>
      <xdr:rowOff>109855</xdr:rowOff>
    </xdr:to>
    <xdr:sp macro="" textlink="">
      <xdr:nvSpPr>
        <xdr:cNvPr id="529" name="円/楕円 528"/>
        <xdr:cNvSpPr/>
      </xdr:nvSpPr>
      <xdr:spPr>
        <a:xfrm>
          <a:off x="15430500" y="1732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101</xdr:row>
      <xdr:rowOff>28575</xdr:rowOff>
    </xdr:from>
    <xdr:to>
      <xdr:col>23</xdr:col>
      <xdr:colOff>517525</xdr:colOff>
      <xdr:row>101</xdr:row>
      <xdr:rowOff>59055</xdr:rowOff>
    </xdr:to>
    <xdr:cxnSp macro="">
      <xdr:nvCxnSpPr>
        <xdr:cNvPr id="530" name="直線コネクタ 529"/>
        <xdr:cNvCxnSpPr/>
      </xdr:nvCxnSpPr>
      <xdr:spPr>
        <a:xfrm flipV="1">
          <a:off x="15481300" y="1734502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104</xdr:row>
      <xdr:rowOff>165752</xdr:rowOff>
    </xdr:from>
    <xdr:ext cx="405111" cy="259045"/>
    <xdr:sp macro="" textlink="">
      <xdr:nvSpPr>
        <xdr:cNvPr id="531" name="n_1aveValue【庁舎】&#10;有形固定資産減価償却率"/>
        <xdr:cNvSpPr txBox="1"/>
      </xdr:nvSpPr>
      <xdr:spPr>
        <a:xfrm>
          <a:off x="15266043" y="1799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57.5</a:t>
          </a:r>
          <a:endParaRPr kumimoji="1" lang="ja-JP" altLang="en-US" sz="1000" b="1">
            <a:solidFill>
              <a:srgbClr val="000080"/>
            </a:solidFill>
            <a:latin typeface="ＭＳ Ｐゴシック"/>
          </a:endParaRPr>
        </a:p>
      </xdr:txBody>
    </xdr:sp>
    <xdr:clientData/>
  </xdr:oneCellAnchor>
  <xdr:oneCellAnchor>
    <xdr:from>
      <xdr:col>22</xdr:col>
      <xdr:colOff>149868</xdr:colOff>
      <xdr:row>99</xdr:row>
      <xdr:rowOff>126382</xdr:rowOff>
    </xdr:from>
    <xdr:ext cx="405111" cy="259045"/>
    <xdr:sp macro="" textlink="">
      <xdr:nvSpPr>
        <xdr:cNvPr id="532" name="n_1mainValue【庁舎】&#10;有形固定資産減価償却率"/>
        <xdr:cNvSpPr txBox="1"/>
      </xdr:nvSpPr>
      <xdr:spPr>
        <a:xfrm>
          <a:off x="15266043" y="1709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87.9</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533" name="正方形/長方形 53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34" name="正方形/長方形 53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35" name="正方形/長方形 53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23/28</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36" name="正方形/長方形 53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37" name="正方形/長方形 53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38" name="正方形/長方形 53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39" name="正方形/長方形 53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0.210</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540" name="正方形/長方形 539"/>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41" name="テキスト ボックス 54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42" name="直線コネクタ 54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543" name="テキスト ボックス 542"/>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109</xdr:row>
      <xdr:rowOff>35379</xdr:rowOff>
    </xdr:from>
    <xdr:to>
      <xdr:col>33</xdr:col>
      <xdr:colOff>314325</xdr:colOff>
      <xdr:row>109</xdr:row>
      <xdr:rowOff>35379</xdr:rowOff>
    </xdr:to>
    <xdr:cxnSp macro="">
      <xdr:nvCxnSpPr>
        <xdr:cNvPr id="544" name="直線コネクタ 543"/>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64606</xdr:rowOff>
    </xdr:from>
    <xdr:ext cx="467179" cy="259045"/>
    <xdr:sp macro="" textlink="">
      <xdr:nvSpPr>
        <xdr:cNvPr id="545" name="テキスト ボックス 544"/>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107</xdr:row>
      <xdr:rowOff>51707</xdr:rowOff>
    </xdr:from>
    <xdr:to>
      <xdr:col>33</xdr:col>
      <xdr:colOff>314325</xdr:colOff>
      <xdr:row>107</xdr:row>
      <xdr:rowOff>51707</xdr:rowOff>
    </xdr:to>
    <xdr:cxnSp macro="">
      <xdr:nvCxnSpPr>
        <xdr:cNvPr id="546" name="直線コネクタ 545"/>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106</xdr:row>
      <xdr:rowOff>80934</xdr:rowOff>
    </xdr:from>
    <xdr:ext cx="467179" cy="259045"/>
    <xdr:sp macro="" textlink="">
      <xdr:nvSpPr>
        <xdr:cNvPr id="547" name="テキスト ボックス 546"/>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105</xdr:row>
      <xdr:rowOff>68036</xdr:rowOff>
    </xdr:from>
    <xdr:to>
      <xdr:col>33</xdr:col>
      <xdr:colOff>314325</xdr:colOff>
      <xdr:row>105</xdr:row>
      <xdr:rowOff>68036</xdr:rowOff>
    </xdr:to>
    <xdr:cxnSp macro="">
      <xdr:nvCxnSpPr>
        <xdr:cNvPr id="548" name="直線コネクタ 547"/>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104</xdr:row>
      <xdr:rowOff>97263</xdr:rowOff>
    </xdr:from>
    <xdr:ext cx="467179" cy="259045"/>
    <xdr:sp macro="" textlink="">
      <xdr:nvSpPr>
        <xdr:cNvPr id="549" name="テキスト ボックス 548"/>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103</xdr:row>
      <xdr:rowOff>84364</xdr:rowOff>
    </xdr:from>
    <xdr:to>
      <xdr:col>33</xdr:col>
      <xdr:colOff>314325</xdr:colOff>
      <xdr:row>103</xdr:row>
      <xdr:rowOff>84364</xdr:rowOff>
    </xdr:to>
    <xdr:cxnSp macro="">
      <xdr:nvCxnSpPr>
        <xdr:cNvPr id="550" name="直線コネクタ 549"/>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102</xdr:row>
      <xdr:rowOff>113591</xdr:rowOff>
    </xdr:from>
    <xdr:ext cx="467179" cy="259045"/>
    <xdr:sp macro="" textlink="">
      <xdr:nvSpPr>
        <xdr:cNvPr id="551" name="テキスト ボックス 550"/>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101</xdr:row>
      <xdr:rowOff>100693</xdr:rowOff>
    </xdr:from>
    <xdr:to>
      <xdr:col>33</xdr:col>
      <xdr:colOff>314325</xdr:colOff>
      <xdr:row>101</xdr:row>
      <xdr:rowOff>100693</xdr:rowOff>
    </xdr:to>
    <xdr:cxnSp macro="">
      <xdr:nvCxnSpPr>
        <xdr:cNvPr id="552" name="直線コネクタ 551"/>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100</xdr:row>
      <xdr:rowOff>129920</xdr:rowOff>
    </xdr:from>
    <xdr:ext cx="467179" cy="259045"/>
    <xdr:sp macro="" textlink="">
      <xdr:nvSpPr>
        <xdr:cNvPr id="553" name="テキスト ボックス 552"/>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99</xdr:row>
      <xdr:rowOff>117021</xdr:rowOff>
    </xdr:from>
    <xdr:to>
      <xdr:col>33</xdr:col>
      <xdr:colOff>314325</xdr:colOff>
      <xdr:row>99</xdr:row>
      <xdr:rowOff>117021</xdr:rowOff>
    </xdr:to>
    <xdr:cxnSp macro="">
      <xdr:nvCxnSpPr>
        <xdr:cNvPr id="554" name="直線コネクタ 553"/>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98</xdr:row>
      <xdr:rowOff>146248</xdr:rowOff>
    </xdr:from>
    <xdr:ext cx="467179" cy="259045"/>
    <xdr:sp macro="" textlink="">
      <xdr:nvSpPr>
        <xdr:cNvPr id="555" name="テキスト ボックス 554"/>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56" name="直線コネクタ 55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57" name="テキスト ボックス 55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0.700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558"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99</xdr:row>
      <xdr:rowOff>166007</xdr:rowOff>
    </xdr:from>
    <xdr:to>
      <xdr:col>32</xdr:col>
      <xdr:colOff>186689</xdr:colOff>
      <xdr:row>109</xdr:row>
      <xdr:rowOff>12519</xdr:rowOff>
    </xdr:to>
    <xdr:cxnSp macro="">
      <xdr:nvCxnSpPr>
        <xdr:cNvPr id="559" name="直線コネクタ 558"/>
        <xdr:cNvCxnSpPr/>
      </xdr:nvCxnSpPr>
      <xdr:spPr>
        <a:xfrm flipV="1">
          <a:off x="22160864" y="17139557"/>
          <a:ext cx="0" cy="1561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109</xdr:row>
      <xdr:rowOff>16346</xdr:rowOff>
    </xdr:from>
    <xdr:ext cx="469744" cy="259045"/>
    <xdr:sp macro="" textlink="">
      <xdr:nvSpPr>
        <xdr:cNvPr id="560" name="【庁舎】&#10;一人当たり面積最小値テキスト"/>
        <xdr:cNvSpPr txBox="1"/>
      </xdr:nvSpPr>
      <xdr:spPr>
        <a:xfrm>
          <a:off x="22250400" y="1870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0.107</a:t>
          </a:r>
          <a:endParaRPr kumimoji="1" lang="ja-JP" altLang="en-US" sz="1000" b="1">
            <a:latin typeface="ＭＳ Ｐゴシック"/>
          </a:endParaRPr>
        </a:p>
      </xdr:txBody>
    </xdr:sp>
    <xdr:clientData/>
  </xdr:oneCellAnchor>
  <xdr:twoCellAnchor>
    <xdr:from>
      <xdr:col>32</xdr:col>
      <xdr:colOff>98425</xdr:colOff>
      <xdr:row>109</xdr:row>
      <xdr:rowOff>12519</xdr:rowOff>
    </xdr:from>
    <xdr:to>
      <xdr:col>32</xdr:col>
      <xdr:colOff>276225</xdr:colOff>
      <xdr:row>109</xdr:row>
      <xdr:rowOff>12519</xdr:rowOff>
    </xdr:to>
    <xdr:cxnSp macro="">
      <xdr:nvCxnSpPr>
        <xdr:cNvPr id="561" name="直線コネクタ 560"/>
        <xdr:cNvCxnSpPr/>
      </xdr:nvCxnSpPr>
      <xdr:spPr>
        <a:xfrm>
          <a:off x="22072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112684</xdr:rowOff>
    </xdr:from>
    <xdr:ext cx="469744" cy="259045"/>
    <xdr:sp macro="" textlink="">
      <xdr:nvSpPr>
        <xdr:cNvPr id="562" name="【庁舎】&#10;一人当たり面積最大値テキスト"/>
        <xdr:cNvSpPr txBox="1"/>
      </xdr:nvSpPr>
      <xdr:spPr>
        <a:xfrm>
          <a:off x="22250400" y="1691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0.585</a:t>
          </a:r>
          <a:endParaRPr kumimoji="1" lang="ja-JP" altLang="en-US" sz="1000" b="1">
            <a:latin typeface="ＭＳ Ｐゴシック"/>
          </a:endParaRPr>
        </a:p>
      </xdr:txBody>
    </xdr:sp>
    <xdr:clientData/>
  </xdr:oneCellAnchor>
  <xdr:twoCellAnchor>
    <xdr:from>
      <xdr:col>32</xdr:col>
      <xdr:colOff>98425</xdr:colOff>
      <xdr:row>99</xdr:row>
      <xdr:rowOff>166007</xdr:rowOff>
    </xdr:from>
    <xdr:to>
      <xdr:col>32</xdr:col>
      <xdr:colOff>276225</xdr:colOff>
      <xdr:row>99</xdr:row>
      <xdr:rowOff>166007</xdr:rowOff>
    </xdr:to>
    <xdr:cxnSp macro="">
      <xdr:nvCxnSpPr>
        <xdr:cNvPr id="563" name="直線コネクタ 562"/>
        <xdr:cNvCxnSpPr/>
      </xdr:nvCxnSpPr>
      <xdr:spPr>
        <a:xfrm>
          <a:off x="22072600" y="1713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105</xdr:row>
      <xdr:rowOff>142983</xdr:rowOff>
    </xdr:from>
    <xdr:ext cx="469744" cy="259045"/>
    <xdr:sp macro="" textlink="">
      <xdr:nvSpPr>
        <xdr:cNvPr id="564" name="【庁舎】&#10;一人当たり面積平均値テキスト"/>
        <xdr:cNvSpPr txBox="1"/>
      </xdr:nvSpPr>
      <xdr:spPr>
        <a:xfrm>
          <a:off x="22250400" y="181452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0.216</a:t>
          </a:r>
          <a:endParaRPr kumimoji="1" lang="ja-JP" altLang="en-US" sz="1000" b="1">
            <a:solidFill>
              <a:srgbClr val="000080"/>
            </a:solidFill>
            <a:latin typeface="ＭＳ Ｐゴシック"/>
          </a:endParaRPr>
        </a:p>
      </xdr:txBody>
    </xdr:sp>
    <xdr:clientData/>
  </xdr:oneCellAnchor>
  <xdr:twoCellAnchor>
    <xdr:from>
      <xdr:col>32</xdr:col>
      <xdr:colOff>136525</xdr:colOff>
      <xdr:row>106</xdr:row>
      <xdr:rowOff>120106</xdr:rowOff>
    </xdr:from>
    <xdr:to>
      <xdr:col>32</xdr:col>
      <xdr:colOff>238125</xdr:colOff>
      <xdr:row>107</xdr:row>
      <xdr:rowOff>50256</xdr:rowOff>
    </xdr:to>
    <xdr:sp macro="" textlink="">
      <xdr:nvSpPr>
        <xdr:cNvPr id="565" name="フローチャート : 判断 564"/>
        <xdr:cNvSpPr/>
      </xdr:nvSpPr>
      <xdr:spPr>
        <a:xfrm>
          <a:off x="221107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106</xdr:row>
      <xdr:rowOff>120106</xdr:rowOff>
    </xdr:from>
    <xdr:to>
      <xdr:col>31</xdr:col>
      <xdr:colOff>85725</xdr:colOff>
      <xdr:row>107</xdr:row>
      <xdr:rowOff>50256</xdr:rowOff>
    </xdr:to>
    <xdr:sp macro="" textlink="">
      <xdr:nvSpPr>
        <xdr:cNvPr id="566" name="フローチャート : 判断 565"/>
        <xdr:cNvSpPr/>
      </xdr:nvSpPr>
      <xdr:spPr>
        <a:xfrm>
          <a:off x="21272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567" name="テキスト ボックス 56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68" name="テキスト ボックス 56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69" name="テキスト ボックス 56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70" name="テキスト ボックス 56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71" name="テキスト ボックス 57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108</xdr:row>
      <xdr:rowOff>18869</xdr:rowOff>
    </xdr:from>
    <xdr:to>
      <xdr:col>32</xdr:col>
      <xdr:colOff>238125</xdr:colOff>
      <xdr:row>108</xdr:row>
      <xdr:rowOff>120469</xdr:rowOff>
    </xdr:to>
    <xdr:sp macro="" textlink="">
      <xdr:nvSpPr>
        <xdr:cNvPr id="572" name="円/楕円 571"/>
        <xdr:cNvSpPr/>
      </xdr:nvSpPr>
      <xdr:spPr>
        <a:xfrm>
          <a:off x="22110700" y="1853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107</xdr:row>
      <xdr:rowOff>105246</xdr:rowOff>
    </xdr:from>
    <xdr:ext cx="469744" cy="259045"/>
    <xdr:sp macro="" textlink="">
      <xdr:nvSpPr>
        <xdr:cNvPr id="573" name="【庁舎】&#10;一人当たり面積該当値テキスト"/>
        <xdr:cNvSpPr txBox="1"/>
      </xdr:nvSpPr>
      <xdr:spPr>
        <a:xfrm>
          <a:off x="22250400" y="1845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0.142</a:t>
          </a:r>
          <a:endParaRPr kumimoji="1" lang="ja-JP" altLang="en-US" sz="1000" b="1">
            <a:solidFill>
              <a:srgbClr val="FF0000"/>
            </a:solidFill>
            <a:latin typeface="ＭＳ Ｐゴシック"/>
          </a:endParaRPr>
        </a:p>
      </xdr:txBody>
    </xdr:sp>
    <xdr:clientData/>
  </xdr:oneCellAnchor>
  <xdr:twoCellAnchor>
    <xdr:from>
      <xdr:col>30</xdr:col>
      <xdr:colOff>669925</xdr:colOff>
      <xdr:row>108</xdr:row>
      <xdr:rowOff>25400</xdr:rowOff>
    </xdr:from>
    <xdr:to>
      <xdr:col>31</xdr:col>
      <xdr:colOff>85725</xdr:colOff>
      <xdr:row>108</xdr:row>
      <xdr:rowOff>127000</xdr:rowOff>
    </xdr:to>
    <xdr:sp macro="" textlink="">
      <xdr:nvSpPr>
        <xdr:cNvPr id="574" name="円/楕円 573"/>
        <xdr:cNvSpPr/>
      </xdr:nvSpPr>
      <xdr:spPr>
        <a:xfrm>
          <a:off x="21272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108</xdr:row>
      <xdr:rowOff>69669</xdr:rowOff>
    </xdr:from>
    <xdr:to>
      <xdr:col>32</xdr:col>
      <xdr:colOff>187325</xdr:colOff>
      <xdr:row>108</xdr:row>
      <xdr:rowOff>76200</xdr:rowOff>
    </xdr:to>
    <xdr:cxnSp macro="">
      <xdr:nvCxnSpPr>
        <xdr:cNvPr id="575" name="直線コネクタ 574"/>
        <xdr:cNvCxnSpPr/>
      </xdr:nvCxnSpPr>
      <xdr:spPr>
        <a:xfrm flipV="1">
          <a:off x="21323300" y="18586269"/>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105</xdr:row>
      <xdr:rowOff>66783</xdr:rowOff>
    </xdr:from>
    <xdr:ext cx="469744" cy="259045"/>
    <xdr:sp macro="" textlink="">
      <xdr:nvSpPr>
        <xdr:cNvPr id="576" name="n_1aveValue【庁舎】&#10;一人当たり面積"/>
        <xdr:cNvSpPr txBox="1"/>
      </xdr:nvSpPr>
      <xdr:spPr>
        <a:xfrm>
          <a:off x="210757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0.216</a:t>
          </a:r>
          <a:endParaRPr kumimoji="1" lang="ja-JP" altLang="en-US" sz="1000" b="1">
            <a:solidFill>
              <a:srgbClr val="000080"/>
            </a:solidFill>
            <a:latin typeface="ＭＳ Ｐゴシック"/>
          </a:endParaRPr>
        </a:p>
      </xdr:txBody>
    </xdr:sp>
    <xdr:clientData/>
  </xdr:oneCellAnchor>
  <xdr:oneCellAnchor>
    <xdr:from>
      <xdr:col>30</xdr:col>
      <xdr:colOff>473152</xdr:colOff>
      <xdr:row>108</xdr:row>
      <xdr:rowOff>118127</xdr:rowOff>
    </xdr:from>
    <xdr:ext cx="469744" cy="259045"/>
    <xdr:sp macro="" textlink="">
      <xdr:nvSpPr>
        <xdr:cNvPr id="577" name="n_1mainValue【庁舎】&#10;一人当たり面積"/>
        <xdr:cNvSpPr txBox="1"/>
      </xdr:nvSpPr>
      <xdr:spPr>
        <a:xfrm>
          <a:off x="21075727"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0.140</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578" name="正方形/長方形 57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79" name="正方形/長方形 57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580" name="テキスト ボックス 57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類似団体と比較して特に低くなっている図書館については、平成</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27</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年度に図書館と市民ギャラリーを複合化し、新しい施設を建設したため低くなっている。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Ｐゴシック"/>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590" t="s">
        <v>64</v>
      </c>
      <c r="C1" s="590"/>
      <c r="D1" s="590"/>
      <c r="E1" s="590"/>
      <c r="F1" s="590"/>
      <c r="G1" s="590"/>
      <c r="H1" s="590"/>
      <c r="I1" s="590"/>
      <c r="J1" s="590"/>
      <c r="K1" s="590"/>
      <c r="L1" s="590"/>
      <c r="M1" s="590"/>
      <c r="N1" s="590"/>
      <c r="O1" s="590"/>
      <c r="P1" s="590"/>
      <c r="Q1" s="590"/>
      <c r="R1" s="590"/>
      <c r="S1" s="590"/>
      <c r="T1" s="590"/>
      <c r="U1" s="590"/>
      <c r="V1" s="590"/>
      <c r="W1" s="590"/>
      <c r="X1" s="590"/>
      <c r="Y1" s="590"/>
      <c r="Z1" s="590"/>
      <c r="AA1" s="590"/>
      <c r="AB1" s="590"/>
      <c r="AC1" s="590"/>
      <c r="AD1" s="590"/>
      <c r="AE1" s="590"/>
      <c r="AF1" s="590"/>
      <c r="AG1" s="590"/>
      <c r="AH1" s="590"/>
      <c r="AI1" s="590"/>
      <c r="AJ1" s="590"/>
      <c r="AK1" s="590"/>
      <c r="AL1" s="590"/>
      <c r="AM1" s="590"/>
      <c r="AN1" s="590"/>
      <c r="AO1" s="590"/>
      <c r="AP1" s="590"/>
      <c r="AQ1" s="590"/>
      <c r="AR1" s="590"/>
      <c r="AS1" s="590"/>
      <c r="AT1" s="590"/>
      <c r="AU1" s="590"/>
      <c r="AV1" s="590"/>
      <c r="AW1" s="590"/>
      <c r="AX1" s="590"/>
      <c r="AY1" s="590"/>
      <c r="AZ1" s="590"/>
      <c r="BA1" s="590"/>
      <c r="BB1" s="590"/>
      <c r="BC1" s="590"/>
      <c r="BD1" s="590"/>
      <c r="BE1" s="590"/>
      <c r="BF1" s="590"/>
      <c r="BG1" s="590"/>
      <c r="BH1" s="590"/>
      <c r="BI1" s="590"/>
      <c r="BJ1" s="590"/>
      <c r="BK1" s="590"/>
      <c r="BL1" s="590"/>
      <c r="BM1" s="590"/>
      <c r="BN1" s="590"/>
      <c r="BO1" s="590"/>
      <c r="BP1" s="590"/>
      <c r="BQ1" s="590"/>
      <c r="BR1" s="590"/>
      <c r="BS1" s="590"/>
      <c r="BT1" s="590"/>
      <c r="BU1" s="590"/>
      <c r="BV1" s="590"/>
      <c r="BW1" s="590"/>
      <c r="BX1" s="590"/>
      <c r="BY1" s="590"/>
      <c r="BZ1" s="590"/>
      <c r="CA1" s="590"/>
      <c r="CB1" s="590"/>
      <c r="CC1" s="590"/>
      <c r="CD1" s="590"/>
      <c r="CE1" s="590"/>
      <c r="CF1" s="590"/>
      <c r="CG1" s="590"/>
      <c r="CH1" s="590"/>
      <c r="CI1" s="590"/>
      <c r="CJ1" s="590"/>
      <c r="CK1" s="590"/>
      <c r="CL1" s="590"/>
      <c r="CM1" s="590"/>
      <c r="CN1" s="590"/>
      <c r="CO1" s="590"/>
      <c r="CP1" s="590"/>
      <c r="CQ1" s="590"/>
      <c r="CR1" s="590"/>
      <c r="CS1" s="590"/>
      <c r="CT1" s="590"/>
      <c r="CU1" s="590"/>
      <c r="CV1" s="590"/>
      <c r="CW1" s="590"/>
      <c r="CX1" s="590"/>
      <c r="CY1" s="590"/>
      <c r="CZ1" s="590"/>
      <c r="DA1" s="590"/>
      <c r="DB1" s="590"/>
      <c r="DC1" s="590"/>
      <c r="DD1" s="590"/>
      <c r="DE1" s="590"/>
      <c r="DF1" s="590"/>
      <c r="DG1" s="590"/>
      <c r="DH1" s="590"/>
      <c r="DI1" s="590"/>
      <c r="DJ1" s="140"/>
      <c r="DK1" s="140"/>
      <c r="DL1" s="140"/>
      <c r="DM1" s="140"/>
      <c r="DN1" s="140"/>
      <c r="DO1" s="140"/>
    </row>
    <row r="2" spans="1:119" ht="24.75" thickBot="1">
      <c r="A2" s="139"/>
      <c r="B2" s="142" t="s">
        <v>65</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591" t="s">
        <v>66</v>
      </c>
      <c r="C3" s="592"/>
      <c r="D3" s="592"/>
      <c r="E3" s="593"/>
      <c r="F3" s="593"/>
      <c r="G3" s="593"/>
      <c r="H3" s="593"/>
      <c r="I3" s="593"/>
      <c r="J3" s="593"/>
      <c r="K3" s="593"/>
      <c r="L3" s="593" t="s">
        <v>67</v>
      </c>
      <c r="M3" s="593"/>
      <c r="N3" s="593"/>
      <c r="O3" s="593"/>
      <c r="P3" s="593"/>
      <c r="Q3" s="593"/>
      <c r="R3" s="596"/>
      <c r="S3" s="596"/>
      <c r="T3" s="596"/>
      <c r="U3" s="596"/>
      <c r="V3" s="597"/>
      <c r="W3" s="494" t="s">
        <v>68</v>
      </c>
      <c r="X3" s="495"/>
      <c r="Y3" s="495"/>
      <c r="Z3" s="495"/>
      <c r="AA3" s="495"/>
      <c r="AB3" s="592"/>
      <c r="AC3" s="596" t="s">
        <v>69</v>
      </c>
      <c r="AD3" s="495"/>
      <c r="AE3" s="495"/>
      <c r="AF3" s="495"/>
      <c r="AG3" s="495"/>
      <c r="AH3" s="495"/>
      <c r="AI3" s="495"/>
      <c r="AJ3" s="495"/>
      <c r="AK3" s="495"/>
      <c r="AL3" s="558"/>
      <c r="AM3" s="494" t="s">
        <v>70</v>
      </c>
      <c r="AN3" s="495"/>
      <c r="AO3" s="495"/>
      <c r="AP3" s="495"/>
      <c r="AQ3" s="495"/>
      <c r="AR3" s="495"/>
      <c r="AS3" s="495"/>
      <c r="AT3" s="495"/>
      <c r="AU3" s="495"/>
      <c r="AV3" s="495"/>
      <c r="AW3" s="495"/>
      <c r="AX3" s="558"/>
      <c r="AY3" s="550" t="s">
        <v>1</v>
      </c>
      <c r="AZ3" s="551"/>
      <c r="BA3" s="551"/>
      <c r="BB3" s="551"/>
      <c r="BC3" s="551"/>
      <c r="BD3" s="551"/>
      <c r="BE3" s="551"/>
      <c r="BF3" s="551"/>
      <c r="BG3" s="551"/>
      <c r="BH3" s="551"/>
      <c r="BI3" s="551"/>
      <c r="BJ3" s="551"/>
      <c r="BK3" s="551"/>
      <c r="BL3" s="551"/>
      <c r="BM3" s="600"/>
      <c r="BN3" s="494" t="s">
        <v>71</v>
      </c>
      <c r="BO3" s="495"/>
      <c r="BP3" s="495"/>
      <c r="BQ3" s="495"/>
      <c r="BR3" s="495"/>
      <c r="BS3" s="495"/>
      <c r="BT3" s="495"/>
      <c r="BU3" s="558"/>
      <c r="BV3" s="494" t="s">
        <v>72</v>
      </c>
      <c r="BW3" s="495"/>
      <c r="BX3" s="495"/>
      <c r="BY3" s="495"/>
      <c r="BZ3" s="495"/>
      <c r="CA3" s="495"/>
      <c r="CB3" s="495"/>
      <c r="CC3" s="558"/>
      <c r="CD3" s="550" t="s">
        <v>1</v>
      </c>
      <c r="CE3" s="551"/>
      <c r="CF3" s="551"/>
      <c r="CG3" s="551"/>
      <c r="CH3" s="551"/>
      <c r="CI3" s="551"/>
      <c r="CJ3" s="551"/>
      <c r="CK3" s="551"/>
      <c r="CL3" s="551"/>
      <c r="CM3" s="551"/>
      <c r="CN3" s="551"/>
      <c r="CO3" s="551"/>
      <c r="CP3" s="551"/>
      <c r="CQ3" s="551"/>
      <c r="CR3" s="551"/>
      <c r="CS3" s="600"/>
      <c r="CT3" s="494" t="s">
        <v>73</v>
      </c>
      <c r="CU3" s="495"/>
      <c r="CV3" s="495"/>
      <c r="CW3" s="495"/>
      <c r="CX3" s="495"/>
      <c r="CY3" s="495"/>
      <c r="CZ3" s="495"/>
      <c r="DA3" s="558"/>
      <c r="DB3" s="494" t="s">
        <v>74</v>
      </c>
      <c r="DC3" s="495"/>
      <c r="DD3" s="495"/>
      <c r="DE3" s="495"/>
      <c r="DF3" s="495"/>
      <c r="DG3" s="495"/>
      <c r="DH3" s="495"/>
      <c r="DI3" s="558"/>
      <c r="DJ3" s="139"/>
      <c r="DK3" s="139"/>
      <c r="DL3" s="139"/>
      <c r="DM3" s="139"/>
      <c r="DN3" s="139"/>
      <c r="DO3" s="139"/>
    </row>
    <row r="4" spans="1:119" ht="18.75" customHeight="1">
      <c r="A4" s="140"/>
      <c r="B4" s="566"/>
      <c r="C4" s="567"/>
      <c r="D4" s="567"/>
      <c r="E4" s="568"/>
      <c r="F4" s="568"/>
      <c r="G4" s="568"/>
      <c r="H4" s="568"/>
      <c r="I4" s="568"/>
      <c r="J4" s="568"/>
      <c r="K4" s="568"/>
      <c r="L4" s="568"/>
      <c r="M4" s="568"/>
      <c r="N4" s="568"/>
      <c r="O4" s="568"/>
      <c r="P4" s="568"/>
      <c r="Q4" s="568"/>
      <c r="R4" s="572"/>
      <c r="S4" s="572"/>
      <c r="T4" s="572"/>
      <c r="U4" s="572"/>
      <c r="V4" s="573"/>
      <c r="W4" s="559"/>
      <c r="X4" s="377"/>
      <c r="Y4" s="377"/>
      <c r="Z4" s="377"/>
      <c r="AA4" s="377"/>
      <c r="AB4" s="567"/>
      <c r="AC4" s="572"/>
      <c r="AD4" s="377"/>
      <c r="AE4" s="377"/>
      <c r="AF4" s="377"/>
      <c r="AG4" s="377"/>
      <c r="AH4" s="377"/>
      <c r="AI4" s="377"/>
      <c r="AJ4" s="377"/>
      <c r="AK4" s="377"/>
      <c r="AL4" s="560"/>
      <c r="AM4" s="519"/>
      <c r="AN4" s="431"/>
      <c r="AO4" s="431"/>
      <c r="AP4" s="431"/>
      <c r="AQ4" s="431"/>
      <c r="AR4" s="431"/>
      <c r="AS4" s="431"/>
      <c r="AT4" s="431"/>
      <c r="AU4" s="431"/>
      <c r="AV4" s="431"/>
      <c r="AW4" s="431"/>
      <c r="AX4" s="599"/>
      <c r="AY4" s="407" t="s">
        <v>75</v>
      </c>
      <c r="AZ4" s="408"/>
      <c r="BA4" s="408"/>
      <c r="BB4" s="408"/>
      <c r="BC4" s="408"/>
      <c r="BD4" s="408"/>
      <c r="BE4" s="408"/>
      <c r="BF4" s="408"/>
      <c r="BG4" s="408"/>
      <c r="BH4" s="408"/>
      <c r="BI4" s="408"/>
      <c r="BJ4" s="408"/>
      <c r="BK4" s="408"/>
      <c r="BL4" s="408"/>
      <c r="BM4" s="409"/>
      <c r="BN4" s="410">
        <v>40295230</v>
      </c>
      <c r="BO4" s="411"/>
      <c r="BP4" s="411"/>
      <c r="BQ4" s="411"/>
      <c r="BR4" s="411"/>
      <c r="BS4" s="411"/>
      <c r="BT4" s="411"/>
      <c r="BU4" s="412"/>
      <c r="BV4" s="410">
        <v>38565737</v>
      </c>
      <c r="BW4" s="411"/>
      <c r="BX4" s="411"/>
      <c r="BY4" s="411"/>
      <c r="BZ4" s="411"/>
      <c r="CA4" s="411"/>
      <c r="CB4" s="411"/>
      <c r="CC4" s="412"/>
      <c r="CD4" s="584" t="s">
        <v>76</v>
      </c>
      <c r="CE4" s="585"/>
      <c r="CF4" s="585"/>
      <c r="CG4" s="585"/>
      <c r="CH4" s="585"/>
      <c r="CI4" s="585"/>
      <c r="CJ4" s="585"/>
      <c r="CK4" s="585"/>
      <c r="CL4" s="585"/>
      <c r="CM4" s="585"/>
      <c r="CN4" s="585"/>
      <c r="CO4" s="585"/>
      <c r="CP4" s="585"/>
      <c r="CQ4" s="585"/>
      <c r="CR4" s="585"/>
      <c r="CS4" s="586"/>
      <c r="CT4" s="587">
        <v>7.1</v>
      </c>
      <c r="CU4" s="588"/>
      <c r="CV4" s="588"/>
      <c r="CW4" s="588"/>
      <c r="CX4" s="588"/>
      <c r="CY4" s="588"/>
      <c r="CZ4" s="588"/>
      <c r="DA4" s="589"/>
      <c r="DB4" s="587">
        <v>7.3</v>
      </c>
      <c r="DC4" s="588"/>
      <c r="DD4" s="588"/>
      <c r="DE4" s="588"/>
      <c r="DF4" s="588"/>
      <c r="DG4" s="588"/>
      <c r="DH4" s="588"/>
      <c r="DI4" s="589"/>
      <c r="DJ4" s="139"/>
      <c r="DK4" s="139"/>
      <c r="DL4" s="139"/>
      <c r="DM4" s="139"/>
      <c r="DN4" s="139"/>
      <c r="DO4" s="139"/>
    </row>
    <row r="5" spans="1:119" ht="18.75" customHeight="1">
      <c r="A5" s="140"/>
      <c r="B5" s="594"/>
      <c r="C5" s="432"/>
      <c r="D5" s="432"/>
      <c r="E5" s="595"/>
      <c r="F5" s="595"/>
      <c r="G5" s="595"/>
      <c r="H5" s="595"/>
      <c r="I5" s="595"/>
      <c r="J5" s="595"/>
      <c r="K5" s="595"/>
      <c r="L5" s="595"/>
      <c r="M5" s="595"/>
      <c r="N5" s="595"/>
      <c r="O5" s="595"/>
      <c r="P5" s="595"/>
      <c r="Q5" s="595"/>
      <c r="R5" s="430"/>
      <c r="S5" s="430"/>
      <c r="T5" s="430"/>
      <c r="U5" s="430"/>
      <c r="V5" s="598"/>
      <c r="W5" s="519"/>
      <c r="X5" s="431"/>
      <c r="Y5" s="431"/>
      <c r="Z5" s="431"/>
      <c r="AA5" s="431"/>
      <c r="AB5" s="432"/>
      <c r="AC5" s="430"/>
      <c r="AD5" s="431"/>
      <c r="AE5" s="431"/>
      <c r="AF5" s="431"/>
      <c r="AG5" s="431"/>
      <c r="AH5" s="431"/>
      <c r="AI5" s="431"/>
      <c r="AJ5" s="431"/>
      <c r="AK5" s="431"/>
      <c r="AL5" s="599"/>
      <c r="AM5" s="484" t="s">
        <v>77</v>
      </c>
      <c r="AN5" s="389"/>
      <c r="AO5" s="389"/>
      <c r="AP5" s="389"/>
      <c r="AQ5" s="389"/>
      <c r="AR5" s="389"/>
      <c r="AS5" s="389"/>
      <c r="AT5" s="390"/>
      <c r="AU5" s="472" t="s">
        <v>78</v>
      </c>
      <c r="AV5" s="473"/>
      <c r="AW5" s="473"/>
      <c r="AX5" s="473"/>
      <c r="AY5" s="395" t="s">
        <v>79</v>
      </c>
      <c r="AZ5" s="396"/>
      <c r="BA5" s="396"/>
      <c r="BB5" s="396"/>
      <c r="BC5" s="396"/>
      <c r="BD5" s="396"/>
      <c r="BE5" s="396"/>
      <c r="BF5" s="396"/>
      <c r="BG5" s="396"/>
      <c r="BH5" s="396"/>
      <c r="BI5" s="396"/>
      <c r="BJ5" s="396"/>
      <c r="BK5" s="396"/>
      <c r="BL5" s="396"/>
      <c r="BM5" s="397"/>
      <c r="BN5" s="415">
        <v>38776178</v>
      </c>
      <c r="BO5" s="416"/>
      <c r="BP5" s="416"/>
      <c r="BQ5" s="416"/>
      <c r="BR5" s="416"/>
      <c r="BS5" s="416"/>
      <c r="BT5" s="416"/>
      <c r="BU5" s="417"/>
      <c r="BV5" s="415">
        <v>36939788</v>
      </c>
      <c r="BW5" s="416"/>
      <c r="BX5" s="416"/>
      <c r="BY5" s="416"/>
      <c r="BZ5" s="416"/>
      <c r="CA5" s="416"/>
      <c r="CB5" s="416"/>
      <c r="CC5" s="417"/>
      <c r="CD5" s="424" t="s">
        <v>80</v>
      </c>
      <c r="CE5" s="425"/>
      <c r="CF5" s="425"/>
      <c r="CG5" s="425"/>
      <c r="CH5" s="425"/>
      <c r="CI5" s="425"/>
      <c r="CJ5" s="425"/>
      <c r="CK5" s="425"/>
      <c r="CL5" s="425"/>
      <c r="CM5" s="425"/>
      <c r="CN5" s="425"/>
      <c r="CO5" s="425"/>
      <c r="CP5" s="425"/>
      <c r="CQ5" s="425"/>
      <c r="CR5" s="425"/>
      <c r="CS5" s="426"/>
      <c r="CT5" s="385">
        <v>92.4</v>
      </c>
      <c r="CU5" s="386"/>
      <c r="CV5" s="386"/>
      <c r="CW5" s="386"/>
      <c r="CX5" s="386"/>
      <c r="CY5" s="386"/>
      <c r="CZ5" s="386"/>
      <c r="DA5" s="387"/>
      <c r="DB5" s="385">
        <v>90.1</v>
      </c>
      <c r="DC5" s="386"/>
      <c r="DD5" s="386"/>
      <c r="DE5" s="386"/>
      <c r="DF5" s="386"/>
      <c r="DG5" s="386"/>
      <c r="DH5" s="386"/>
      <c r="DI5" s="387"/>
      <c r="DJ5" s="139"/>
      <c r="DK5" s="139"/>
      <c r="DL5" s="139"/>
      <c r="DM5" s="139"/>
      <c r="DN5" s="139"/>
      <c r="DO5" s="139"/>
    </row>
    <row r="6" spans="1:119" ht="18.75" customHeight="1">
      <c r="A6" s="140"/>
      <c r="B6" s="564" t="s">
        <v>81</v>
      </c>
      <c r="C6" s="429"/>
      <c r="D6" s="429"/>
      <c r="E6" s="565"/>
      <c r="F6" s="565"/>
      <c r="G6" s="565"/>
      <c r="H6" s="565"/>
      <c r="I6" s="565"/>
      <c r="J6" s="565"/>
      <c r="K6" s="565"/>
      <c r="L6" s="565" t="s">
        <v>82</v>
      </c>
      <c r="M6" s="565"/>
      <c r="N6" s="565"/>
      <c r="O6" s="565"/>
      <c r="P6" s="565"/>
      <c r="Q6" s="565"/>
      <c r="R6" s="453"/>
      <c r="S6" s="453"/>
      <c r="T6" s="453"/>
      <c r="U6" s="453"/>
      <c r="V6" s="571"/>
      <c r="W6" s="504" t="s">
        <v>83</v>
      </c>
      <c r="X6" s="428"/>
      <c r="Y6" s="428"/>
      <c r="Z6" s="428"/>
      <c r="AA6" s="428"/>
      <c r="AB6" s="429"/>
      <c r="AC6" s="576" t="s">
        <v>84</v>
      </c>
      <c r="AD6" s="577"/>
      <c r="AE6" s="577"/>
      <c r="AF6" s="577"/>
      <c r="AG6" s="577"/>
      <c r="AH6" s="577"/>
      <c r="AI6" s="577"/>
      <c r="AJ6" s="577"/>
      <c r="AK6" s="577"/>
      <c r="AL6" s="578"/>
      <c r="AM6" s="484" t="s">
        <v>85</v>
      </c>
      <c r="AN6" s="389"/>
      <c r="AO6" s="389"/>
      <c r="AP6" s="389"/>
      <c r="AQ6" s="389"/>
      <c r="AR6" s="389"/>
      <c r="AS6" s="389"/>
      <c r="AT6" s="390"/>
      <c r="AU6" s="472" t="s">
        <v>78</v>
      </c>
      <c r="AV6" s="473"/>
      <c r="AW6" s="473"/>
      <c r="AX6" s="473"/>
      <c r="AY6" s="395" t="s">
        <v>86</v>
      </c>
      <c r="AZ6" s="396"/>
      <c r="BA6" s="396"/>
      <c r="BB6" s="396"/>
      <c r="BC6" s="396"/>
      <c r="BD6" s="396"/>
      <c r="BE6" s="396"/>
      <c r="BF6" s="396"/>
      <c r="BG6" s="396"/>
      <c r="BH6" s="396"/>
      <c r="BI6" s="396"/>
      <c r="BJ6" s="396"/>
      <c r="BK6" s="396"/>
      <c r="BL6" s="396"/>
      <c r="BM6" s="397"/>
      <c r="BN6" s="415">
        <v>1519052</v>
      </c>
      <c r="BO6" s="416"/>
      <c r="BP6" s="416"/>
      <c r="BQ6" s="416"/>
      <c r="BR6" s="416"/>
      <c r="BS6" s="416"/>
      <c r="BT6" s="416"/>
      <c r="BU6" s="417"/>
      <c r="BV6" s="415">
        <v>1625949</v>
      </c>
      <c r="BW6" s="416"/>
      <c r="BX6" s="416"/>
      <c r="BY6" s="416"/>
      <c r="BZ6" s="416"/>
      <c r="CA6" s="416"/>
      <c r="CB6" s="416"/>
      <c r="CC6" s="417"/>
      <c r="CD6" s="424" t="s">
        <v>87</v>
      </c>
      <c r="CE6" s="425"/>
      <c r="CF6" s="425"/>
      <c r="CG6" s="425"/>
      <c r="CH6" s="425"/>
      <c r="CI6" s="425"/>
      <c r="CJ6" s="425"/>
      <c r="CK6" s="425"/>
      <c r="CL6" s="425"/>
      <c r="CM6" s="425"/>
      <c r="CN6" s="425"/>
      <c r="CO6" s="425"/>
      <c r="CP6" s="425"/>
      <c r="CQ6" s="425"/>
      <c r="CR6" s="425"/>
      <c r="CS6" s="426"/>
      <c r="CT6" s="561">
        <v>98</v>
      </c>
      <c r="CU6" s="562"/>
      <c r="CV6" s="562"/>
      <c r="CW6" s="562"/>
      <c r="CX6" s="562"/>
      <c r="CY6" s="562"/>
      <c r="CZ6" s="562"/>
      <c r="DA6" s="563"/>
      <c r="DB6" s="561">
        <v>96.5</v>
      </c>
      <c r="DC6" s="562"/>
      <c r="DD6" s="562"/>
      <c r="DE6" s="562"/>
      <c r="DF6" s="562"/>
      <c r="DG6" s="562"/>
      <c r="DH6" s="562"/>
      <c r="DI6" s="563"/>
      <c r="DJ6" s="139"/>
      <c r="DK6" s="139"/>
      <c r="DL6" s="139"/>
      <c r="DM6" s="139"/>
      <c r="DN6" s="139"/>
      <c r="DO6" s="139"/>
    </row>
    <row r="7" spans="1:119" ht="18.75" customHeight="1">
      <c r="A7" s="140"/>
      <c r="B7" s="566"/>
      <c r="C7" s="567"/>
      <c r="D7" s="567"/>
      <c r="E7" s="568"/>
      <c r="F7" s="568"/>
      <c r="G7" s="568"/>
      <c r="H7" s="568"/>
      <c r="I7" s="568"/>
      <c r="J7" s="568"/>
      <c r="K7" s="568"/>
      <c r="L7" s="568"/>
      <c r="M7" s="568"/>
      <c r="N7" s="568"/>
      <c r="O7" s="568"/>
      <c r="P7" s="568"/>
      <c r="Q7" s="568"/>
      <c r="R7" s="572"/>
      <c r="S7" s="572"/>
      <c r="T7" s="572"/>
      <c r="U7" s="572"/>
      <c r="V7" s="573"/>
      <c r="W7" s="559"/>
      <c r="X7" s="377"/>
      <c r="Y7" s="377"/>
      <c r="Z7" s="377"/>
      <c r="AA7" s="377"/>
      <c r="AB7" s="567"/>
      <c r="AC7" s="579"/>
      <c r="AD7" s="378"/>
      <c r="AE7" s="378"/>
      <c r="AF7" s="378"/>
      <c r="AG7" s="378"/>
      <c r="AH7" s="378"/>
      <c r="AI7" s="378"/>
      <c r="AJ7" s="378"/>
      <c r="AK7" s="378"/>
      <c r="AL7" s="580"/>
      <c r="AM7" s="484" t="s">
        <v>88</v>
      </c>
      <c r="AN7" s="389"/>
      <c r="AO7" s="389"/>
      <c r="AP7" s="389"/>
      <c r="AQ7" s="389"/>
      <c r="AR7" s="389"/>
      <c r="AS7" s="389"/>
      <c r="AT7" s="390"/>
      <c r="AU7" s="472" t="s">
        <v>89</v>
      </c>
      <c r="AV7" s="473"/>
      <c r="AW7" s="473"/>
      <c r="AX7" s="473"/>
      <c r="AY7" s="395" t="s">
        <v>90</v>
      </c>
      <c r="AZ7" s="396"/>
      <c r="BA7" s="396"/>
      <c r="BB7" s="396"/>
      <c r="BC7" s="396"/>
      <c r="BD7" s="396"/>
      <c r="BE7" s="396"/>
      <c r="BF7" s="396"/>
      <c r="BG7" s="396"/>
      <c r="BH7" s="396"/>
      <c r="BI7" s="396"/>
      <c r="BJ7" s="396"/>
      <c r="BK7" s="396"/>
      <c r="BL7" s="396"/>
      <c r="BM7" s="397"/>
      <c r="BN7" s="415">
        <v>103441</v>
      </c>
      <c r="BO7" s="416"/>
      <c r="BP7" s="416"/>
      <c r="BQ7" s="416"/>
      <c r="BR7" s="416"/>
      <c r="BS7" s="416"/>
      <c r="BT7" s="416"/>
      <c r="BU7" s="417"/>
      <c r="BV7" s="415">
        <v>164873</v>
      </c>
      <c r="BW7" s="416"/>
      <c r="BX7" s="416"/>
      <c r="BY7" s="416"/>
      <c r="BZ7" s="416"/>
      <c r="CA7" s="416"/>
      <c r="CB7" s="416"/>
      <c r="CC7" s="417"/>
      <c r="CD7" s="424" t="s">
        <v>91</v>
      </c>
      <c r="CE7" s="425"/>
      <c r="CF7" s="425"/>
      <c r="CG7" s="425"/>
      <c r="CH7" s="425"/>
      <c r="CI7" s="425"/>
      <c r="CJ7" s="425"/>
      <c r="CK7" s="425"/>
      <c r="CL7" s="425"/>
      <c r="CM7" s="425"/>
      <c r="CN7" s="425"/>
      <c r="CO7" s="425"/>
      <c r="CP7" s="425"/>
      <c r="CQ7" s="425"/>
      <c r="CR7" s="425"/>
      <c r="CS7" s="426"/>
      <c r="CT7" s="415">
        <v>19891014</v>
      </c>
      <c r="CU7" s="416"/>
      <c r="CV7" s="416"/>
      <c r="CW7" s="416"/>
      <c r="CX7" s="416"/>
      <c r="CY7" s="416"/>
      <c r="CZ7" s="416"/>
      <c r="DA7" s="417"/>
      <c r="DB7" s="415">
        <v>20049377</v>
      </c>
      <c r="DC7" s="416"/>
      <c r="DD7" s="416"/>
      <c r="DE7" s="416"/>
      <c r="DF7" s="416"/>
      <c r="DG7" s="416"/>
      <c r="DH7" s="416"/>
      <c r="DI7" s="417"/>
      <c r="DJ7" s="139"/>
      <c r="DK7" s="139"/>
      <c r="DL7" s="139"/>
      <c r="DM7" s="139"/>
      <c r="DN7" s="139"/>
      <c r="DO7" s="139"/>
    </row>
    <row r="8" spans="1:119" ht="18.75" customHeight="1" thickBot="1">
      <c r="A8" s="140"/>
      <c r="B8" s="569"/>
      <c r="C8" s="505"/>
      <c r="D8" s="505"/>
      <c r="E8" s="570"/>
      <c r="F8" s="570"/>
      <c r="G8" s="570"/>
      <c r="H8" s="570"/>
      <c r="I8" s="570"/>
      <c r="J8" s="570"/>
      <c r="K8" s="570"/>
      <c r="L8" s="570"/>
      <c r="M8" s="570"/>
      <c r="N8" s="570"/>
      <c r="O8" s="570"/>
      <c r="P8" s="570"/>
      <c r="Q8" s="570"/>
      <c r="R8" s="574"/>
      <c r="S8" s="574"/>
      <c r="T8" s="574"/>
      <c r="U8" s="574"/>
      <c r="V8" s="575"/>
      <c r="W8" s="496"/>
      <c r="X8" s="497"/>
      <c r="Y8" s="497"/>
      <c r="Z8" s="497"/>
      <c r="AA8" s="497"/>
      <c r="AB8" s="505"/>
      <c r="AC8" s="581"/>
      <c r="AD8" s="582"/>
      <c r="AE8" s="582"/>
      <c r="AF8" s="582"/>
      <c r="AG8" s="582"/>
      <c r="AH8" s="582"/>
      <c r="AI8" s="582"/>
      <c r="AJ8" s="582"/>
      <c r="AK8" s="582"/>
      <c r="AL8" s="583"/>
      <c r="AM8" s="484" t="s">
        <v>92</v>
      </c>
      <c r="AN8" s="389"/>
      <c r="AO8" s="389"/>
      <c r="AP8" s="389"/>
      <c r="AQ8" s="389"/>
      <c r="AR8" s="389"/>
      <c r="AS8" s="389"/>
      <c r="AT8" s="390"/>
      <c r="AU8" s="472" t="s">
        <v>93</v>
      </c>
      <c r="AV8" s="473"/>
      <c r="AW8" s="473"/>
      <c r="AX8" s="473"/>
      <c r="AY8" s="395" t="s">
        <v>94</v>
      </c>
      <c r="AZ8" s="396"/>
      <c r="BA8" s="396"/>
      <c r="BB8" s="396"/>
      <c r="BC8" s="396"/>
      <c r="BD8" s="396"/>
      <c r="BE8" s="396"/>
      <c r="BF8" s="396"/>
      <c r="BG8" s="396"/>
      <c r="BH8" s="396"/>
      <c r="BI8" s="396"/>
      <c r="BJ8" s="396"/>
      <c r="BK8" s="396"/>
      <c r="BL8" s="396"/>
      <c r="BM8" s="397"/>
      <c r="BN8" s="415">
        <v>1415611</v>
      </c>
      <c r="BO8" s="416"/>
      <c r="BP8" s="416"/>
      <c r="BQ8" s="416"/>
      <c r="BR8" s="416"/>
      <c r="BS8" s="416"/>
      <c r="BT8" s="416"/>
      <c r="BU8" s="417"/>
      <c r="BV8" s="415">
        <v>1461076</v>
      </c>
      <c r="BW8" s="416"/>
      <c r="BX8" s="416"/>
      <c r="BY8" s="416"/>
      <c r="BZ8" s="416"/>
      <c r="CA8" s="416"/>
      <c r="CB8" s="416"/>
      <c r="CC8" s="417"/>
      <c r="CD8" s="424" t="s">
        <v>95</v>
      </c>
      <c r="CE8" s="425"/>
      <c r="CF8" s="425"/>
      <c r="CG8" s="425"/>
      <c r="CH8" s="425"/>
      <c r="CI8" s="425"/>
      <c r="CJ8" s="425"/>
      <c r="CK8" s="425"/>
      <c r="CL8" s="425"/>
      <c r="CM8" s="425"/>
      <c r="CN8" s="425"/>
      <c r="CO8" s="425"/>
      <c r="CP8" s="425"/>
      <c r="CQ8" s="425"/>
      <c r="CR8" s="425"/>
      <c r="CS8" s="426"/>
      <c r="CT8" s="524">
        <v>0.55000000000000004</v>
      </c>
      <c r="CU8" s="525"/>
      <c r="CV8" s="525"/>
      <c r="CW8" s="525"/>
      <c r="CX8" s="525"/>
      <c r="CY8" s="525"/>
      <c r="CZ8" s="525"/>
      <c r="DA8" s="526"/>
      <c r="DB8" s="524">
        <v>0.54</v>
      </c>
      <c r="DC8" s="525"/>
      <c r="DD8" s="525"/>
      <c r="DE8" s="525"/>
      <c r="DF8" s="525"/>
      <c r="DG8" s="525"/>
      <c r="DH8" s="525"/>
      <c r="DI8" s="526"/>
      <c r="DJ8" s="139"/>
      <c r="DK8" s="139"/>
      <c r="DL8" s="139"/>
      <c r="DM8" s="139"/>
      <c r="DN8" s="139"/>
      <c r="DO8" s="139"/>
    </row>
    <row r="9" spans="1:119" ht="18.75" customHeight="1" thickBot="1">
      <c r="A9" s="140"/>
      <c r="B9" s="550" t="s">
        <v>96</v>
      </c>
      <c r="C9" s="551"/>
      <c r="D9" s="551"/>
      <c r="E9" s="551"/>
      <c r="F9" s="551"/>
      <c r="G9" s="551"/>
      <c r="H9" s="551"/>
      <c r="I9" s="551"/>
      <c r="J9" s="551"/>
      <c r="K9" s="478"/>
      <c r="L9" s="552" t="s">
        <v>97</v>
      </c>
      <c r="M9" s="553"/>
      <c r="N9" s="553"/>
      <c r="O9" s="553"/>
      <c r="P9" s="553"/>
      <c r="Q9" s="554"/>
      <c r="R9" s="555">
        <v>85953</v>
      </c>
      <c r="S9" s="556"/>
      <c r="T9" s="556"/>
      <c r="U9" s="556"/>
      <c r="V9" s="557"/>
      <c r="W9" s="494" t="s">
        <v>98</v>
      </c>
      <c r="X9" s="495"/>
      <c r="Y9" s="495"/>
      <c r="Z9" s="495"/>
      <c r="AA9" s="495"/>
      <c r="AB9" s="495"/>
      <c r="AC9" s="495"/>
      <c r="AD9" s="495"/>
      <c r="AE9" s="495"/>
      <c r="AF9" s="495"/>
      <c r="AG9" s="495"/>
      <c r="AH9" s="495"/>
      <c r="AI9" s="495"/>
      <c r="AJ9" s="495"/>
      <c r="AK9" s="495"/>
      <c r="AL9" s="558"/>
      <c r="AM9" s="484" t="s">
        <v>99</v>
      </c>
      <c r="AN9" s="389"/>
      <c r="AO9" s="389"/>
      <c r="AP9" s="389"/>
      <c r="AQ9" s="389"/>
      <c r="AR9" s="389"/>
      <c r="AS9" s="389"/>
      <c r="AT9" s="390"/>
      <c r="AU9" s="472" t="s">
        <v>78</v>
      </c>
      <c r="AV9" s="473"/>
      <c r="AW9" s="473"/>
      <c r="AX9" s="473"/>
      <c r="AY9" s="395" t="s">
        <v>100</v>
      </c>
      <c r="AZ9" s="396"/>
      <c r="BA9" s="396"/>
      <c r="BB9" s="396"/>
      <c r="BC9" s="396"/>
      <c r="BD9" s="396"/>
      <c r="BE9" s="396"/>
      <c r="BF9" s="396"/>
      <c r="BG9" s="396"/>
      <c r="BH9" s="396"/>
      <c r="BI9" s="396"/>
      <c r="BJ9" s="396"/>
      <c r="BK9" s="396"/>
      <c r="BL9" s="396"/>
      <c r="BM9" s="397"/>
      <c r="BN9" s="415">
        <v>-45465</v>
      </c>
      <c r="BO9" s="416"/>
      <c r="BP9" s="416"/>
      <c r="BQ9" s="416"/>
      <c r="BR9" s="416"/>
      <c r="BS9" s="416"/>
      <c r="BT9" s="416"/>
      <c r="BU9" s="417"/>
      <c r="BV9" s="415">
        <v>159244</v>
      </c>
      <c r="BW9" s="416"/>
      <c r="BX9" s="416"/>
      <c r="BY9" s="416"/>
      <c r="BZ9" s="416"/>
      <c r="CA9" s="416"/>
      <c r="CB9" s="416"/>
      <c r="CC9" s="417"/>
      <c r="CD9" s="424" t="s">
        <v>101</v>
      </c>
      <c r="CE9" s="425"/>
      <c r="CF9" s="425"/>
      <c r="CG9" s="425"/>
      <c r="CH9" s="425"/>
      <c r="CI9" s="425"/>
      <c r="CJ9" s="425"/>
      <c r="CK9" s="425"/>
      <c r="CL9" s="425"/>
      <c r="CM9" s="425"/>
      <c r="CN9" s="425"/>
      <c r="CO9" s="425"/>
      <c r="CP9" s="425"/>
      <c r="CQ9" s="425"/>
      <c r="CR9" s="425"/>
      <c r="CS9" s="426"/>
      <c r="CT9" s="385">
        <v>14.3</v>
      </c>
      <c r="CU9" s="386"/>
      <c r="CV9" s="386"/>
      <c r="CW9" s="386"/>
      <c r="CX9" s="386"/>
      <c r="CY9" s="386"/>
      <c r="CZ9" s="386"/>
      <c r="DA9" s="387"/>
      <c r="DB9" s="385">
        <v>15.7</v>
      </c>
      <c r="DC9" s="386"/>
      <c r="DD9" s="386"/>
      <c r="DE9" s="386"/>
      <c r="DF9" s="386"/>
      <c r="DG9" s="386"/>
      <c r="DH9" s="386"/>
      <c r="DI9" s="387"/>
      <c r="DJ9" s="139"/>
      <c r="DK9" s="139"/>
      <c r="DL9" s="139"/>
      <c r="DM9" s="139"/>
      <c r="DN9" s="139"/>
      <c r="DO9" s="139"/>
    </row>
    <row r="10" spans="1:119" ht="18.75" customHeight="1" thickBot="1">
      <c r="A10" s="140"/>
      <c r="B10" s="550"/>
      <c r="C10" s="551"/>
      <c r="D10" s="551"/>
      <c r="E10" s="551"/>
      <c r="F10" s="551"/>
      <c r="G10" s="551"/>
      <c r="H10" s="551"/>
      <c r="I10" s="551"/>
      <c r="J10" s="551"/>
      <c r="K10" s="478"/>
      <c r="L10" s="388" t="s">
        <v>102</v>
      </c>
      <c r="M10" s="389"/>
      <c r="N10" s="389"/>
      <c r="O10" s="389"/>
      <c r="P10" s="389"/>
      <c r="Q10" s="390"/>
      <c r="R10" s="391">
        <v>89401</v>
      </c>
      <c r="S10" s="392"/>
      <c r="T10" s="392"/>
      <c r="U10" s="392"/>
      <c r="V10" s="394"/>
      <c r="W10" s="559"/>
      <c r="X10" s="377"/>
      <c r="Y10" s="377"/>
      <c r="Z10" s="377"/>
      <c r="AA10" s="377"/>
      <c r="AB10" s="377"/>
      <c r="AC10" s="377"/>
      <c r="AD10" s="377"/>
      <c r="AE10" s="377"/>
      <c r="AF10" s="377"/>
      <c r="AG10" s="377"/>
      <c r="AH10" s="377"/>
      <c r="AI10" s="377"/>
      <c r="AJ10" s="377"/>
      <c r="AK10" s="377"/>
      <c r="AL10" s="560"/>
      <c r="AM10" s="484" t="s">
        <v>103</v>
      </c>
      <c r="AN10" s="389"/>
      <c r="AO10" s="389"/>
      <c r="AP10" s="389"/>
      <c r="AQ10" s="389"/>
      <c r="AR10" s="389"/>
      <c r="AS10" s="389"/>
      <c r="AT10" s="390"/>
      <c r="AU10" s="472" t="s">
        <v>104</v>
      </c>
      <c r="AV10" s="473"/>
      <c r="AW10" s="473"/>
      <c r="AX10" s="473"/>
      <c r="AY10" s="395" t="s">
        <v>105</v>
      </c>
      <c r="AZ10" s="396"/>
      <c r="BA10" s="396"/>
      <c r="BB10" s="396"/>
      <c r="BC10" s="396"/>
      <c r="BD10" s="396"/>
      <c r="BE10" s="396"/>
      <c r="BF10" s="396"/>
      <c r="BG10" s="396"/>
      <c r="BH10" s="396"/>
      <c r="BI10" s="396"/>
      <c r="BJ10" s="396"/>
      <c r="BK10" s="396"/>
      <c r="BL10" s="396"/>
      <c r="BM10" s="397"/>
      <c r="BN10" s="415">
        <v>751428</v>
      </c>
      <c r="BO10" s="416"/>
      <c r="BP10" s="416"/>
      <c r="BQ10" s="416"/>
      <c r="BR10" s="416"/>
      <c r="BS10" s="416"/>
      <c r="BT10" s="416"/>
      <c r="BU10" s="417"/>
      <c r="BV10" s="415">
        <v>851439</v>
      </c>
      <c r="BW10" s="416"/>
      <c r="BX10" s="416"/>
      <c r="BY10" s="416"/>
      <c r="BZ10" s="416"/>
      <c r="CA10" s="416"/>
      <c r="CB10" s="416"/>
      <c r="CC10" s="417"/>
      <c r="CD10" s="144" t="s">
        <v>106</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550"/>
      <c r="C11" s="551"/>
      <c r="D11" s="551"/>
      <c r="E11" s="551"/>
      <c r="F11" s="551"/>
      <c r="G11" s="551"/>
      <c r="H11" s="551"/>
      <c r="I11" s="551"/>
      <c r="J11" s="551"/>
      <c r="K11" s="478"/>
      <c r="L11" s="461" t="s">
        <v>107</v>
      </c>
      <c r="M11" s="462"/>
      <c r="N11" s="462"/>
      <c r="O11" s="462"/>
      <c r="P11" s="462"/>
      <c r="Q11" s="463"/>
      <c r="R11" s="547" t="s">
        <v>108</v>
      </c>
      <c r="S11" s="548"/>
      <c r="T11" s="548"/>
      <c r="U11" s="548"/>
      <c r="V11" s="549"/>
      <c r="W11" s="559"/>
      <c r="X11" s="377"/>
      <c r="Y11" s="377"/>
      <c r="Z11" s="377"/>
      <c r="AA11" s="377"/>
      <c r="AB11" s="377"/>
      <c r="AC11" s="377"/>
      <c r="AD11" s="377"/>
      <c r="AE11" s="377"/>
      <c r="AF11" s="377"/>
      <c r="AG11" s="377"/>
      <c r="AH11" s="377"/>
      <c r="AI11" s="377"/>
      <c r="AJ11" s="377"/>
      <c r="AK11" s="377"/>
      <c r="AL11" s="560"/>
      <c r="AM11" s="484" t="s">
        <v>109</v>
      </c>
      <c r="AN11" s="389"/>
      <c r="AO11" s="389"/>
      <c r="AP11" s="389"/>
      <c r="AQ11" s="389"/>
      <c r="AR11" s="389"/>
      <c r="AS11" s="389"/>
      <c r="AT11" s="390"/>
      <c r="AU11" s="472" t="s">
        <v>110</v>
      </c>
      <c r="AV11" s="473"/>
      <c r="AW11" s="473"/>
      <c r="AX11" s="473"/>
      <c r="AY11" s="395" t="s">
        <v>111</v>
      </c>
      <c r="AZ11" s="396"/>
      <c r="BA11" s="396"/>
      <c r="BB11" s="396"/>
      <c r="BC11" s="396"/>
      <c r="BD11" s="396"/>
      <c r="BE11" s="396"/>
      <c r="BF11" s="396"/>
      <c r="BG11" s="396"/>
      <c r="BH11" s="396"/>
      <c r="BI11" s="396"/>
      <c r="BJ11" s="396"/>
      <c r="BK11" s="396"/>
      <c r="BL11" s="396"/>
      <c r="BM11" s="397"/>
      <c r="BN11" s="415">
        <v>1360</v>
      </c>
      <c r="BO11" s="416"/>
      <c r="BP11" s="416"/>
      <c r="BQ11" s="416"/>
      <c r="BR11" s="416"/>
      <c r="BS11" s="416"/>
      <c r="BT11" s="416"/>
      <c r="BU11" s="417"/>
      <c r="BV11" s="415">
        <v>16990</v>
      </c>
      <c r="BW11" s="416"/>
      <c r="BX11" s="416"/>
      <c r="BY11" s="416"/>
      <c r="BZ11" s="416"/>
      <c r="CA11" s="416"/>
      <c r="CB11" s="416"/>
      <c r="CC11" s="417"/>
      <c r="CD11" s="424" t="s">
        <v>112</v>
      </c>
      <c r="CE11" s="425"/>
      <c r="CF11" s="425"/>
      <c r="CG11" s="425"/>
      <c r="CH11" s="425"/>
      <c r="CI11" s="425"/>
      <c r="CJ11" s="425"/>
      <c r="CK11" s="425"/>
      <c r="CL11" s="425"/>
      <c r="CM11" s="425"/>
      <c r="CN11" s="425"/>
      <c r="CO11" s="425"/>
      <c r="CP11" s="425"/>
      <c r="CQ11" s="425"/>
      <c r="CR11" s="425"/>
      <c r="CS11" s="426"/>
      <c r="CT11" s="524" t="s">
        <v>113</v>
      </c>
      <c r="CU11" s="525"/>
      <c r="CV11" s="525"/>
      <c r="CW11" s="525"/>
      <c r="CX11" s="525"/>
      <c r="CY11" s="525"/>
      <c r="CZ11" s="525"/>
      <c r="DA11" s="526"/>
      <c r="DB11" s="524" t="s">
        <v>113</v>
      </c>
      <c r="DC11" s="525"/>
      <c r="DD11" s="525"/>
      <c r="DE11" s="525"/>
      <c r="DF11" s="525"/>
      <c r="DG11" s="525"/>
      <c r="DH11" s="525"/>
      <c r="DI11" s="526"/>
      <c r="DJ11" s="139"/>
      <c r="DK11" s="139"/>
      <c r="DL11" s="139"/>
      <c r="DM11" s="139"/>
      <c r="DN11" s="139"/>
      <c r="DO11" s="139"/>
    </row>
    <row r="12" spans="1:119" ht="18.75" customHeight="1">
      <c r="A12" s="140"/>
      <c r="B12" s="527" t="s">
        <v>114</v>
      </c>
      <c r="C12" s="528"/>
      <c r="D12" s="528"/>
      <c r="E12" s="528"/>
      <c r="F12" s="528"/>
      <c r="G12" s="528"/>
      <c r="H12" s="528"/>
      <c r="I12" s="528"/>
      <c r="J12" s="528"/>
      <c r="K12" s="529"/>
      <c r="L12" s="536" t="s">
        <v>115</v>
      </c>
      <c r="M12" s="537"/>
      <c r="N12" s="537"/>
      <c r="O12" s="537"/>
      <c r="P12" s="537"/>
      <c r="Q12" s="538"/>
      <c r="R12" s="539">
        <v>82843</v>
      </c>
      <c r="S12" s="540"/>
      <c r="T12" s="540"/>
      <c r="U12" s="540"/>
      <c r="V12" s="541"/>
      <c r="W12" s="542" t="s">
        <v>1</v>
      </c>
      <c r="X12" s="473"/>
      <c r="Y12" s="473"/>
      <c r="Z12" s="473"/>
      <c r="AA12" s="473"/>
      <c r="AB12" s="543"/>
      <c r="AC12" s="472" t="s">
        <v>116</v>
      </c>
      <c r="AD12" s="473"/>
      <c r="AE12" s="473"/>
      <c r="AF12" s="473"/>
      <c r="AG12" s="543"/>
      <c r="AH12" s="472" t="s">
        <v>117</v>
      </c>
      <c r="AI12" s="473"/>
      <c r="AJ12" s="473"/>
      <c r="AK12" s="473"/>
      <c r="AL12" s="544"/>
      <c r="AM12" s="484" t="s">
        <v>118</v>
      </c>
      <c r="AN12" s="389"/>
      <c r="AO12" s="389"/>
      <c r="AP12" s="389"/>
      <c r="AQ12" s="389"/>
      <c r="AR12" s="389"/>
      <c r="AS12" s="389"/>
      <c r="AT12" s="390"/>
      <c r="AU12" s="472" t="s">
        <v>119</v>
      </c>
      <c r="AV12" s="473"/>
      <c r="AW12" s="473"/>
      <c r="AX12" s="473"/>
      <c r="AY12" s="395" t="s">
        <v>120</v>
      </c>
      <c r="AZ12" s="396"/>
      <c r="BA12" s="396"/>
      <c r="BB12" s="396"/>
      <c r="BC12" s="396"/>
      <c r="BD12" s="396"/>
      <c r="BE12" s="396"/>
      <c r="BF12" s="396"/>
      <c r="BG12" s="396"/>
      <c r="BH12" s="396"/>
      <c r="BI12" s="396"/>
      <c r="BJ12" s="396"/>
      <c r="BK12" s="396"/>
      <c r="BL12" s="396"/>
      <c r="BM12" s="397"/>
      <c r="BN12" s="415">
        <v>450000</v>
      </c>
      <c r="BO12" s="416"/>
      <c r="BP12" s="416"/>
      <c r="BQ12" s="416"/>
      <c r="BR12" s="416"/>
      <c r="BS12" s="416"/>
      <c r="BT12" s="416"/>
      <c r="BU12" s="417"/>
      <c r="BV12" s="415" t="s">
        <v>121</v>
      </c>
      <c r="BW12" s="416"/>
      <c r="BX12" s="416"/>
      <c r="BY12" s="416"/>
      <c r="BZ12" s="416"/>
      <c r="CA12" s="416"/>
      <c r="CB12" s="416"/>
      <c r="CC12" s="417"/>
      <c r="CD12" s="424" t="s">
        <v>122</v>
      </c>
      <c r="CE12" s="425"/>
      <c r="CF12" s="425"/>
      <c r="CG12" s="425"/>
      <c r="CH12" s="425"/>
      <c r="CI12" s="425"/>
      <c r="CJ12" s="425"/>
      <c r="CK12" s="425"/>
      <c r="CL12" s="425"/>
      <c r="CM12" s="425"/>
      <c r="CN12" s="425"/>
      <c r="CO12" s="425"/>
      <c r="CP12" s="425"/>
      <c r="CQ12" s="425"/>
      <c r="CR12" s="425"/>
      <c r="CS12" s="426"/>
      <c r="CT12" s="524" t="s">
        <v>121</v>
      </c>
      <c r="CU12" s="525"/>
      <c r="CV12" s="525"/>
      <c r="CW12" s="525"/>
      <c r="CX12" s="525"/>
      <c r="CY12" s="525"/>
      <c r="CZ12" s="525"/>
      <c r="DA12" s="526"/>
      <c r="DB12" s="524" t="s">
        <v>121</v>
      </c>
      <c r="DC12" s="525"/>
      <c r="DD12" s="525"/>
      <c r="DE12" s="525"/>
      <c r="DF12" s="525"/>
      <c r="DG12" s="525"/>
      <c r="DH12" s="525"/>
      <c r="DI12" s="526"/>
      <c r="DJ12" s="139"/>
      <c r="DK12" s="139"/>
      <c r="DL12" s="139"/>
      <c r="DM12" s="139"/>
      <c r="DN12" s="139"/>
      <c r="DO12" s="139"/>
    </row>
    <row r="13" spans="1:119" ht="18.75" customHeight="1">
      <c r="A13" s="140"/>
      <c r="B13" s="530"/>
      <c r="C13" s="531"/>
      <c r="D13" s="531"/>
      <c r="E13" s="531"/>
      <c r="F13" s="531"/>
      <c r="G13" s="531"/>
      <c r="H13" s="531"/>
      <c r="I13" s="531"/>
      <c r="J13" s="531"/>
      <c r="K13" s="532"/>
      <c r="L13" s="150"/>
      <c r="M13" s="513" t="s">
        <v>123</v>
      </c>
      <c r="N13" s="514"/>
      <c r="O13" s="514"/>
      <c r="P13" s="514"/>
      <c r="Q13" s="515"/>
      <c r="R13" s="516">
        <v>82268</v>
      </c>
      <c r="S13" s="517"/>
      <c r="T13" s="517"/>
      <c r="U13" s="517"/>
      <c r="V13" s="518"/>
      <c r="W13" s="504" t="s">
        <v>124</v>
      </c>
      <c r="X13" s="428"/>
      <c r="Y13" s="428"/>
      <c r="Z13" s="428"/>
      <c r="AA13" s="428"/>
      <c r="AB13" s="429"/>
      <c r="AC13" s="391">
        <v>1564</v>
      </c>
      <c r="AD13" s="392"/>
      <c r="AE13" s="392"/>
      <c r="AF13" s="392"/>
      <c r="AG13" s="393"/>
      <c r="AH13" s="391">
        <v>1627</v>
      </c>
      <c r="AI13" s="392"/>
      <c r="AJ13" s="392"/>
      <c r="AK13" s="392"/>
      <c r="AL13" s="394"/>
      <c r="AM13" s="484" t="s">
        <v>125</v>
      </c>
      <c r="AN13" s="389"/>
      <c r="AO13" s="389"/>
      <c r="AP13" s="389"/>
      <c r="AQ13" s="389"/>
      <c r="AR13" s="389"/>
      <c r="AS13" s="389"/>
      <c r="AT13" s="390"/>
      <c r="AU13" s="472" t="s">
        <v>119</v>
      </c>
      <c r="AV13" s="473"/>
      <c r="AW13" s="473"/>
      <c r="AX13" s="473"/>
      <c r="AY13" s="395" t="s">
        <v>126</v>
      </c>
      <c r="AZ13" s="396"/>
      <c r="BA13" s="396"/>
      <c r="BB13" s="396"/>
      <c r="BC13" s="396"/>
      <c r="BD13" s="396"/>
      <c r="BE13" s="396"/>
      <c r="BF13" s="396"/>
      <c r="BG13" s="396"/>
      <c r="BH13" s="396"/>
      <c r="BI13" s="396"/>
      <c r="BJ13" s="396"/>
      <c r="BK13" s="396"/>
      <c r="BL13" s="396"/>
      <c r="BM13" s="397"/>
      <c r="BN13" s="415">
        <v>257323</v>
      </c>
      <c r="BO13" s="416"/>
      <c r="BP13" s="416"/>
      <c r="BQ13" s="416"/>
      <c r="BR13" s="416"/>
      <c r="BS13" s="416"/>
      <c r="BT13" s="416"/>
      <c r="BU13" s="417"/>
      <c r="BV13" s="415">
        <v>1027673</v>
      </c>
      <c r="BW13" s="416"/>
      <c r="BX13" s="416"/>
      <c r="BY13" s="416"/>
      <c r="BZ13" s="416"/>
      <c r="CA13" s="416"/>
      <c r="CB13" s="416"/>
      <c r="CC13" s="417"/>
      <c r="CD13" s="424" t="s">
        <v>127</v>
      </c>
      <c r="CE13" s="425"/>
      <c r="CF13" s="425"/>
      <c r="CG13" s="425"/>
      <c r="CH13" s="425"/>
      <c r="CI13" s="425"/>
      <c r="CJ13" s="425"/>
      <c r="CK13" s="425"/>
      <c r="CL13" s="425"/>
      <c r="CM13" s="425"/>
      <c r="CN13" s="425"/>
      <c r="CO13" s="425"/>
      <c r="CP13" s="425"/>
      <c r="CQ13" s="425"/>
      <c r="CR13" s="425"/>
      <c r="CS13" s="426"/>
      <c r="CT13" s="385">
        <v>9.6</v>
      </c>
      <c r="CU13" s="386"/>
      <c r="CV13" s="386"/>
      <c r="CW13" s="386"/>
      <c r="CX13" s="386"/>
      <c r="CY13" s="386"/>
      <c r="CZ13" s="386"/>
      <c r="DA13" s="387"/>
      <c r="DB13" s="385">
        <v>10.5</v>
      </c>
      <c r="DC13" s="386"/>
      <c r="DD13" s="386"/>
      <c r="DE13" s="386"/>
      <c r="DF13" s="386"/>
      <c r="DG13" s="386"/>
      <c r="DH13" s="386"/>
      <c r="DI13" s="387"/>
      <c r="DJ13" s="139"/>
      <c r="DK13" s="139"/>
      <c r="DL13" s="139"/>
      <c r="DM13" s="139"/>
      <c r="DN13" s="139"/>
      <c r="DO13" s="139"/>
    </row>
    <row r="14" spans="1:119" ht="18.75" customHeight="1" thickBot="1">
      <c r="A14" s="140"/>
      <c r="B14" s="530"/>
      <c r="C14" s="531"/>
      <c r="D14" s="531"/>
      <c r="E14" s="531"/>
      <c r="F14" s="531"/>
      <c r="G14" s="531"/>
      <c r="H14" s="531"/>
      <c r="I14" s="531"/>
      <c r="J14" s="531"/>
      <c r="K14" s="532"/>
      <c r="L14" s="506" t="s">
        <v>128</v>
      </c>
      <c r="M14" s="545"/>
      <c r="N14" s="545"/>
      <c r="O14" s="545"/>
      <c r="P14" s="545"/>
      <c r="Q14" s="546"/>
      <c r="R14" s="516">
        <v>83867</v>
      </c>
      <c r="S14" s="517"/>
      <c r="T14" s="517"/>
      <c r="U14" s="517"/>
      <c r="V14" s="518"/>
      <c r="W14" s="519"/>
      <c r="X14" s="431"/>
      <c r="Y14" s="431"/>
      <c r="Z14" s="431"/>
      <c r="AA14" s="431"/>
      <c r="AB14" s="432"/>
      <c r="AC14" s="509">
        <v>3.9</v>
      </c>
      <c r="AD14" s="510"/>
      <c r="AE14" s="510"/>
      <c r="AF14" s="510"/>
      <c r="AG14" s="511"/>
      <c r="AH14" s="509">
        <v>4.0999999999999996</v>
      </c>
      <c r="AI14" s="510"/>
      <c r="AJ14" s="510"/>
      <c r="AK14" s="510"/>
      <c r="AL14" s="512"/>
      <c r="AM14" s="484"/>
      <c r="AN14" s="389"/>
      <c r="AO14" s="389"/>
      <c r="AP14" s="389"/>
      <c r="AQ14" s="389"/>
      <c r="AR14" s="389"/>
      <c r="AS14" s="389"/>
      <c r="AT14" s="390"/>
      <c r="AU14" s="472"/>
      <c r="AV14" s="473"/>
      <c r="AW14" s="473"/>
      <c r="AX14" s="473"/>
      <c r="AY14" s="395"/>
      <c r="AZ14" s="396"/>
      <c r="BA14" s="396"/>
      <c r="BB14" s="396"/>
      <c r="BC14" s="396"/>
      <c r="BD14" s="396"/>
      <c r="BE14" s="396"/>
      <c r="BF14" s="396"/>
      <c r="BG14" s="396"/>
      <c r="BH14" s="396"/>
      <c r="BI14" s="396"/>
      <c r="BJ14" s="396"/>
      <c r="BK14" s="396"/>
      <c r="BL14" s="396"/>
      <c r="BM14" s="397"/>
      <c r="BN14" s="415"/>
      <c r="BO14" s="416"/>
      <c r="BP14" s="416"/>
      <c r="BQ14" s="416"/>
      <c r="BR14" s="416"/>
      <c r="BS14" s="416"/>
      <c r="BT14" s="416"/>
      <c r="BU14" s="417"/>
      <c r="BV14" s="415"/>
      <c r="BW14" s="416"/>
      <c r="BX14" s="416"/>
      <c r="BY14" s="416"/>
      <c r="BZ14" s="416"/>
      <c r="CA14" s="416"/>
      <c r="CB14" s="416"/>
      <c r="CC14" s="417"/>
      <c r="CD14" s="421" t="s">
        <v>129</v>
      </c>
      <c r="CE14" s="422"/>
      <c r="CF14" s="422"/>
      <c r="CG14" s="422"/>
      <c r="CH14" s="422"/>
      <c r="CI14" s="422"/>
      <c r="CJ14" s="422"/>
      <c r="CK14" s="422"/>
      <c r="CL14" s="422"/>
      <c r="CM14" s="422"/>
      <c r="CN14" s="422"/>
      <c r="CO14" s="422"/>
      <c r="CP14" s="422"/>
      <c r="CQ14" s="422"/>
      <c r="CR14" s="422"/>
      <c r="CS14" s="423"/>
      <c r="CT14" s="520">
        <v>63</v>
      </c>
      <c r="CU14" s="488"/>
      <c r="CV14" s="488"/>
      <c r="CW14" s="488"/>
      <c r="CX14" s="488"/>
      <c r="CY14" s="488"/>
      <c r="CZ14" s="488"/>
      <c r="DA14" s="489"/>
      <c r="DB14" s="520">
        <v>82.5</v>
      </c>
      <c r="DC14" s="488"/>
      <c r="DD14" s="488"/>
      <c r="DE14" s="488"/>
      <c r="DF14" s="488"/>
      <c r="DG14" s="488"/>
      <c r="DH14" s="488"/>
      <c r="DI14" s="489"/>
      <c r="DJ14" s="139"/>
      <c r="DK14" s="139"/>
      <c r="DL14" s="139"/>
      <c r="DM14" s="139"/>
      <c r="DN14" s="139"/>
      <c r="DO14" s="139"/>
    </row>
    <row r="15" spans="1:119" ht="18.75" customHeight="1">
      <c r="A15" s="140"/>
      <c r="B15" s="530"/>
      <c r="C15" s="531"/>
      <c r="D15" s="531"/>
      <c r="E15" s="531"/>
      <c r="F15" s="531"/>
      <c r="G15" s="531"/>
      <c r="H15" s="531"/>
      <c r="I15" s="531"/>
      <c r="J15" s="531"/>
      <c r="K15" s="532"/>
      <c r="L15" s="150"/>
      <c r="M15" s="513" t="s">
        <v>123</v>
      </c>
      <c r="N15" s="514"/>
      <c r="O15" s="514"/>
      <c r="P15" s="514"/>
      <c r="Q15" s="515"/>
      <c r="R15" s="516">
        <v>83267</v>
      </c>
      <c r="S15" s="517"/>
      <c r="T15" s="517"/>
      <c r="U15" s="517"/>
      <c r="V15" s="518"/>
      <c r="W15" s="504" t="s">
        <v>130</v>
      </c>
      <c r="X15" s="428"/>
      <c r="Y15" s="428"/>
      <c r="Z15" s="428"/>
      <c r="AA15" s="428"/>
      <c r="AB15" s="429"/>
      <c r="AC15" s="391">
        <v>14215</v>
      </c>
      <c r="AD15" s="392"/>
      <c r="AE15" s="392"/>
      <c r="AF15" s="392"/>
      <c r="AG15" s="393"/>
      <c r="AH15" s="391">
        <v>14358</v>
      </c>
      <c r="AI15" s="392"/>
      <c r="AJ15" s="392"/>
      <c r="AK15" s="392"/>
      <c r="AL15" s="394"/>
      <c r="AM15" s="484"/>
      <c r="AN15" s="389"/>
      <c r="AO15" s="389"/>
      <c r="AP15" s="389"/>
      <c r="AQ15" s="389"/>
      <c r="AR15" s="389"/>
      <c r="AS15" s="389"/>
      <c r="AT15" s="390"/>
      <c r="AU15" s="472"/>
      <c r="AV15" s="473"/>
      <c r="AW15" s="473"/>
      <c r="AX15" s="473"/>
      <c r="AY15" s="407" t="s">
        <v>131</v>
      </c>
      <c r="AZ15" s="408"/>
      <c r="BA15" s="408"/>
      <c r="BB15" s="408"/>
      <c r="BC15" s="408"/>
      <c r="BD15" s="408"/>
      <c r="BE15" s="408"/>
      <c r="BF15" s="408"/>
      <c r="BG15" s="408"/>
      <c r="BH15" s="408"/>
      <c r="BI15" s="408"/>
      <c r="BJ15" s="408"/>
      <c r="BK15" s="408"/>
      <c r="BL15" s="408"/>
      <c r="BM15" s="409"/>
      <c r="BN15" s="410">
        <v>9072919</v>
      </c>
      <c r="BO15" s="411"/>
      <c r="BP15" s="411"/>
      <c r="BQ15" s="411"/>
      <c r="BR15" s="411"/>
      <c r="BS15" s="411"/>
      <c r="BT15" s="411"/>
      <c r="BU15" s="412"/>
      <c r="BV15" s="410">
        <v>8989071</v>
      </c>
      <c r="BW15" s="411"/>
      <c r="BX15" s="411"/>
      <c r="BY15" s="411"/>
      <c r="BZ15" s="411"/>
      <c r="CA15" s="411"/>
      <c r="CB15" s="411"/>
      <c r="CC15" s="412"/>
      <c r="CD15" s="521" t="s">
        <v>132</v>
      </c>
      <c r="CE15" s="522"/>
      <c r="CF15" s="522"/>
      <c r="CG15" s="522"/>
      <c r="CH15" s="522"/>
      <c r="CI15" s="522"/>
      <c r="CJ15" s="522"/>
      <c r="CK15" s="522"/>
      <c r="CL15" s="522"/>
      <c r="CM15" s="522"/>
      <c r="CN15" s="522"/>
      <c r="CO15" s="522"/>
      <c r="CP15" s="522"/>
      <c r="CQ15" s="522"/>
      <c r="CR15" s="522"/>
      <c r="CS15" s="523"/>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530"/>
      <c r="C16" s="531"/>
      <c r="D16" s="531"/>
      <c r="E16" s="531"/>
      <c r="F16" s="531"/>
      <c r="G16" s="531"/>
      <c r="H16" s="531"/>
      <c r="I16" s="531"/>
      <c r="J16" s="531"/>
      <c r="K16" s="532"/>
      <c r="L16" s="506" t="s">
        <v>133</v>
      </c>
      <c r="M16" s="507"/>
      <c r="N16" s="507"/>
      <c r="O16" s="507"/>
      <c r="P16" s="507"/>
      <c r="Q16" s="508"/>
      <c r="R16" s="501" t="s">
        <v>134</v>
      </c>
      <c r="S16" s="502"/>
      <c r="T16" s="502"/>
      <c r="U16" s="502"/>
      <c r="V16" s="503"/>
      <c r="W16" s="519"/>
      <c r="X16" s="431"/>
      <c r="Y16" s="431"/>
      <c r="Z16" s="431"/>
      <c r="AA16" s="431"/>
      <c r="AB16" s="432"/>
      <c r="AC16" s="509">
        <v>35.4</v>
      </c>
      <c r="AD16" s="510"/>
      <c r="AE16" s="510"/>
      <c r="AF16" s="510"/>
      <c r="AG16" s="511"/>
      <c r="AH16" s="509">
        <v>36.1</v>
      </c>
      <c r="AI16" s="510"/>
      <c r="AJ16" s="510"/>
      <c r="AK16" s="510"/>
      <c r="AL16" s="512"/>
      <c r="AM16" s="484"/>
      <c r="AN16" s="389"/>
      <c r="AO16" s="389"/>
      <c r="AP16" s="389"/>
      <c r="AQ16" s="389"/>
      <c r="AR16" s="389"/>
      <c r="AS16" s="389"/>
      <c r="AT16" s="390"/>
      <c r="AU16" s="472"/>
      <c r="AV16" s="473"/>
      <c r="AW16" s="473"/>
      <c r="AX16" s="473"/>
      <c r="AY16" s="395" t="s">
        <v>135</v>
      </c>
      <c r="AZ16" s="396"/>
      <c r="BA16" s="396"/>
      <c r="BB16" s="396"/>
      <c r="BC16" s="396"/>
      <c r="BD16" s="396"/>
      <c r="BE16" s="396"/>
      <c r="BF16" s="396"/>
      <c r="BG16" s="396"/>
      <c r="BH16" s="396"/>
      <c r="BI16" s="396"/>
      <c r="BJ16" s="396"/>
      <c r="BK16" s="396"/>
      <c r="BL16" s="396"/>
      <c r="BM16" s="397"/>
      <c r="BN16" s="415">
        <v>16269513</v>
      </c>
      <c r="BO16" s="416"/>
      <c r="BP16" s="416"/>
      <c r="BQ16" s="416"/>
      <c r="BR16" s="416"/>
      <c r="BS16" s="416"/>
      <c r="BT16" s="416"/>
      <c r="BU16" s="417"/>
      <c r="BV16" s="415">
        <v>16255569</v>
      </c>
      <c r="BW16" s="416"/>
      <c r="BX16" s="416"/>
      <c r="BY16" s="416"/>
      <c r="BZ16" s="416"/>
      <c r="CA16" s="416"/>
      <c r="CB16" s="416"/>
      <c r="CC16" s="417"/>
      <c r="CD16" s="154"/>
      <c r="CE16" s="413"/>
      <c r="CF16" s="413"/>
      <c r="CG16" s="413"/>
      <c r="CH16" s="413"/>
      <c r="CI16" s="413"/>
      <c r="CJ16" s="413"/>
      <c r="CK16" s="413"/>
      <c r="CL16" s="413"/>
      <c r="CM16" s="413"/>
      <c r="CN16" s="413"/>
      <c r="CO16" s="413"/>
      <c r="CP16" s="413"/>
      <c r="CQ16" s="413"/>
      <c r="CR16" s="413"/>
      <c r="CS16" s="414"/>
      <c r="CT16" s="385"/>
      <c r="CU16" s="386"/>
      <c r="CV16" s="386"/>
      <c r="CW16" s="386"/>
      <c r="CX16" s="386"/>
      <c r="CY16" s="386"/>
      <c r="CZ16" s="386"/>
      <c r="DA16" s="387"/>
      <c r="DB16" s="385"/>
      <c r="DC16" s="386"/>
      <c r="DD16" s="386"/>
      <c r="DE16" s="386"/>
      <c r="DF16" s="386"/>
      <c r="DG16" s="386"/>
      <c r="DH16" s="386"/>
      <c r="DI16" s="387"/>
      <c r="DJ16" s="139"/>
      <c r="DK16" s="139"/>
      <c r="DL16" s="139"/>
      <c r="DM16" s="139"/>
      <c r="DN16" s="139"/>
      <c r="DO16" s="139"/>
    </row>
    <row r="17" spans="1:119" ht="18.75" customHeight="1" thickBot="1">
      <c r="A17" s="140"/>
      <c r="B17" s="533"/>
      <c r="C17" s="534"/>
      <c r="D17" s="534"/>
      <c r="E17" s="534"/>
      <c r="F17" s="534"/>
      <c r="G17" s="534"/>
      <c r="H17" s="534"/>
      <c r="I17" s="534"/>
      <c r="J17" s="534"/>
      <c r="K17" s="535"/>
      <c r="L17" s="155"/>
      <c r="M17" s="498" t="s">
        <v>136</v>
      </c>
      <c r="N17" s="499"/>
      <c r="O17" s="499"/>
      <c r="P17" s="499"/>
      <c r="Q17" s="500"/>
      <c r="R17" s="501" t="s">
        <v>134</v>
      </c>
      <c r="S17" s="502"/>
      <c r="T17" s="502"/>
      <c r="U17" s="502"/>
      <c r="V17" s="503"/>
      <c r="W17" s="504" t="s">
        <v>137</v>
      </c>
      <c r="X17" s="428"/>
      <c r="Y17" s="428"/>
      <c r="Z17" s="428"/>
      <c r="AA17" s="428"/>
      <c r="AB17" s="429"/>
      <c r="AC17" s="391">
        <v>24384</v>
      </c>
      <c r="AD17" s="392"/>
      <c r="AE17" s="392"/>
      <c r="AF17" s="392"/>
      <c r="AG17" s="393"/>
      <c r="AH17" s="391">
        <v>23819</v>
      </c>
      <c r="AI17" s="392"/>
      <c r="AJ17" s="392"/>
      <c r="AK17" s="392"/>
      <c r="AL17" s="394"/>
      <c r="AM17" s="484"/>
      <c r="AN17" s="389"/>
      <c r="AO17" s="389"/>
      <c r="AP17" s="389"/>
      <c r="AQ17" s="389"/>
      <c r="AR17" s="389"/>
      <c r="AS17" s="389"/>
      <c r="AT17" s="390"/>
      <c r="AU17" s="472"/>
      <c r="AV17" s="473"/>
      <c r="AW17" s="473"/>
      <c r="AX17" s="473"/>
      <c r="AY17" s="395" t="s">
        <v>138</v>
      </c>
      <c r="AZ17" s="396"/>
      <c r="BA17" s="396"/>
      <c r="BB17" s="396"/>
      <c r="BC17" s="396"/>
      <c r="BD17" s="396"/>
      <c r="BE17" s="396"/>
      <c r="BF17" s="396"/>
      <c r="BG17" s="396"/>
      <c r="BH17" s="396"/>
      <c r="BI17" s="396"/>
      <c r="BJ17" s="396"/>
      <c r="BK17" s="396"/>
      <c r="BL17" s="396"/>
      <c r="BM17" s="397"/>
      <c r="BN17" s="415">
        <v>11541409</v>
      </c>
      <c r="BO17" s="416"/>
      <c r="BP17" s="416"/>
      <c r="BQ17" s="416"/>
      <c r="BR17" s="416"/>
      <c r="BS17" s="416"/>
      <c r="BT17" s="416"/>
      <c r="BU17" s="417"/>
      <c r="BV17" s="415">
        <v>11406348</v>
      </c>
      <c r="BW17" s="416"/>
      <c r="BX17" s="416"/>
      <c r="BY17" s="416"/>
      <c r="BZ17" s="416"/>
      <c r="CA17" s="416"/>
      <c r="CB17" s="416"/>
      <c r="CC17" s="417"/>
      <c r="CD17" s="154"/>
      <c r="CE17" s="413"/>
      <c r="CF17" s="413"/>
      <c r="CG17" s="413"/>
      <c r="CH17" s="413"/>
      <c r="CI17" s="413"/>
      <c r="CJ17" s="413"/>
      <c r="CK17" s="413"/>
      <c r="CL17" s="413"/>
      <c r="CM17" s="413"/>
      <c r="CN17" s="413"/>
      <c r="CO17" s="413"/>
      <c r="CP17" s="413"/>
      <c r="CQ17" s="413"/>
      <c r="CR17" s="413"/>
      <c r="CS17" s="414"/>
      <c r="CT17" s="385"/>
      <c r="CU17" s="386"/>
      <c r="CV17" s="386"/>
      <c r="CW17" s="386"/>
      <c r="CX17" s="386"/>
      <c r="CY17" s="386"/>
      <c r="CZ17" s="386"/>
      <c r="DA17" s="387"/>
      <c r="DB17" s="385"/>
      <c r="DC17" s="386"/>
      <c r="DD17" s="386"/>
      <c r="DE17" s="386"/>
      <c r="DF17" s="386"/>
      <c r="DG17" s="386"/>
      <c r="DH17" s="386"/>
      <c r="DI17" s="387"/>
      <c r="DJ17" s="139"/>
      <c r="DK17" s="139"/>
      <c r="DL17" s="139"/>
      <c r="DM17" s="139"/>
      <c r="DN17" s="139"/>
      <c r="DO17" s="139"/>
    </row>
    <row r="18" spans="1:119" ht="18.75" customHeight="1" thickBot="1">
      <c r="A18" s="140"/>
      <c r="B18" s="477" t="s">
        <v>139</v>
      </c>
      <c r="C18" s="478"/>
      <c r="D18" s="478"/>
      <c r="E18" s="479"/>
      <c r="F18" s="479"/>
      <c r="G18" s="479"/>
      <c r="H18" s="479"/>
      <c r="I18" s="479"/>
      <c r="J18" s="479"/>
      <c r="K18" s="479"/>
      <c r="L18" s="480">
        <v>548.51</v>
      </c>
      <c r="M18" s="480"/>
      <c r="N18" s="480"/>
      <c r="O18" s="480"/>
      <c r="P18" s="480"/>
      <c r="Q18" s="480"/>
      <c r="R18" s="481"/>
      <c r="S18" s="481"/>
      <c r="T18" s="481"/>
      <c r="U18" s="481"/>
      <c r="V18" s="482"/>
      <c r="W18" s="496"/>
      <c r="X18" s="497"/>
      <c r="Y18" s="497"/>
      <c r="Z18" s="497"/>
      <c r="AA18" s="497"/>
      <c r="AB18" s="505"/>
      <c r="AC18" s="379">
        <v>60.7</v>
      </c>
      <c r="AD18" s="380"/>
      <c r="AE18" s="380"/>
      <c r="AF18" s="380"/>
      <c r="AG18" s="483"/>
      <c r="AH18" s="379">
        <v>59.8</v>
      </c>
      <c r="AI18" s="380"/>
      <c r="AJ18" s="380"/>
      <c r="AK18" s="380"/>
      <c r="AL18" s="381"/>
      <c r="AM18" s="484"/>
      <c r="AN18" s="389"/>
      <c r="AO18" s="389"/>
      <c r="AP18" s="389"/>
      <c r="AQ18" s="389"/>
      <c r="AR18" s="389"/>
      <c r="AS18" s="389"/>
      <c r="AT18" s="390"/>
      <c r="AU18" s="472"/>
      <c r="AV18" s="473"/>
      <c r="AW18" s="473"/>
      <c r="AX18" s="473"/>
      <c r="AY18" s="395" t="s">
        <v>140</v>
      </c>
      <c r="AZ18" s="396"/>
      <c r="BA18" s="396"/>
      <c r="BB18" s="396"/>
      <c r="BC18" s="396"/>
      <c r="BD18" s="396"/>
      <c r="BE18" s="396"/>
      <c r="BF18" s="396"/>
      <c r="BG18" s="396"/>
      <c r="BH18" s="396"/>
      <c r="BI18" s="396"/>
      <c r="BJ18" s="396"/>
      <c r="BK18" s="396"/>
      <c r="BL18" s="396"/>
      <c r="BM18" s="397"/>
      <c r="BN18" s="415">
        <v>18808085</v>
      </c>
      <c r="BO18" s="416"/>
      <c r="BP18" s="416"/>
      <c r="BQ18" s="416"/>
      <c r="BR18" s="416"/>
      <c r="BS18" s="416"/>
      <c r="BT18" s="416"/>
      <c r="BU18" s="417"/>
      <c r="BV18" s="415">
        <v>18730586</v>
      </c>
      <c r="BW18" s="416"/>
      <c r="BX18" s="416"/>
      <c r="BY18" s="416"/>
      <c r="BZ18" s="416"/>
      <c r="CA18" s="416"/>
      <c r="CB18" s="416"/>
      <c r="CC18" s="417"/>
      <c r="CD18" s="154"/>
      <c r="CE18" s="413"/>
      <c r="CF18" s="413"/>
      <c r="CG18" s="413"/>
      <c r="CH18" s="413"/>
      <c r="CI18" s="413"/>
      <c r="CJ18" s="413"/>
      <c r="CK18" s="413"/>
      <c r="CL18" s="413"/>
      <c r="CM18" s="413"/>
      <c r="CN18" s="413"/>
      <c r="CO18" s="413"/>
      <c r="CP18" s="413"/>
      <c r="CQ18" s="413"/>
      <c r="CR18" s="413"/>
      <c r="CS18" s="414"/>
      <c r="CT18" s="385"/>
      <c r="CU18" s="386"/>
      <c r="CV18" s="386"/>
      <c r="CW18" s="386"/>
      <c r="CX18" s="386"/>
      <c r="CY18" s="386"/>
      <c r="CZ18" s="386"/>
      <c r="DA18" s="387"/>
      <c r="DB18" s="385"/>
      <c r="DC18" s="386"/>
      <c r="DD18" s="386"/>
      <c r="DE18" s="386"/>
      <c r="DF18" s="386"/>
      <c r="DG18" s="386"/>
      <c r="DH18" s="386"/>
      <c r="DI18" s="387"/>
      <c r="DJ18" s="139"/>
      <c r="DK18" s="139"/>
      <c r="DL18" s="139"/>
      <c r="DM18" s="139"/>
      <c r="DN18" s="139"/>
      <c r="DO18" s="139"/>
    </row>
    <row r="19" spans="1:119" ht="18.75" customHeight="1" thickBot="1">
      <c r="A19" s="140"/>
      <c r="B19" s="477" t="s">
        <v>141</v>
      </c>
      <c r="C19" s="478"/>
      <c r="D19" s="478"/>
      <c r="E19" s="479"/>
      <c r="F19" s="479"/>
      <c r="G19" s="479"/>
      <c r="H19" s="479"/>
      <c r="I19" s="479"/>
      <c r="J19" s="479"/>
      <c r="K19" s="479"/>
      <c r="L19" s="485">
        <v>157</v>
      </c>
      <c r="M19" s="485"/>
      <c r="N19" s="485"/>
      <c r="O19" s="485"/>
      <c r="P19" s="485"/>
      <c r="Q19" s="485"/>
      <c r="R19" s="486"/>
      <c r="S19" s="486"/>
      <c r="T19" s="486"/>
      <c r="U19" s="486"/>
      <c r="V19" s="487"/>
      <c r="W19" s="494"/>
      <c r="X19" s="495"/>
      <c r="Y19" s="495"/>
      <c r="Z19" s="495"/>
      <c r="AA19" s="495"/>
      <c r="AB19" s="495"/>
      <c r="AC19" s="411"/>
      <c r="AD19" s="411"/>
      <c r="AE19" s="411"/>
      <c r="AF19" s="411"/>
      <c r="AG19" s="411"/>
      <c r="AH19" s="411"/>
      <c r="AI19" s="411"/>
      <c r="AJ19" s="411"/>
      <c r="AK19" s="411"/>
      <c r="AL19" s="412"/>
      <c r="AM19" s="484"/>
      <c r="AN19" s="389"/>
      <c r="AO19" s="389"/>
      <c r="AP19" s="389"/>
      <c r="AQ19" s="389"/>
      <c r="AR19" s="389"/>
      <c r="AS19" s="389"/>
      <c r="AT19" s="390"/>
      <c r="AU19" s="472"/>
      <c r="AV19" s="473"/>
      <c r="AW19" s="473"/>
      <c r="AX19" s="473"/>
      <c r="AY19" s="395" t="s">
        <v>142</v>
      </c>
      <c r="AZ19" s="396"/>
      <c r="BA19" s="396"/>
      <c r="BB19" s="396"/>
      <c r="BC19" s="396"/>
      <c r="BD19" s="396"/>
      <c r="BE19" s="396"/>
      <c r="BF19" s="396"/>
      <c r="BG19" s="396"/>
      <c r="BH19" s="396"/>
      <c r="BI19" s="396"/>
      <c r="BJ19" s="396"/>
      <c r="BK19" s="396"/>
      <c r="BL19" s="396"/>
      <c r="BM19" s="397"/>
      <c r="BN19" s="415">
        <v>24313896</v>
      </c>
      <c r="BO19" s="416"/>
      <c r="BP19" s="416"/>
      <c r="BQ19" s="416"/>
      <c r="BR19" s="416"/>
      <c r="BS19" s="416"/>
      <c r="BT19" s="416"/>
      <c r="BU19" s="417"/>
      <c r="BV19" s="415">
        <v>23945936</v>
      </c>
      <c r="BW19" s="416"/>
      <c r="BX19" s="416"/>
      <c r="BY19" s="416"/>
      <c r="BZ19" s="416"/>
      <c r="CA19" s="416"/>
      <c r="CB19" s="416"/>
      <c r="CC19" s="417"/>
      <c r="CD19" s="154"/>
      <c r="CE19" s="413"/>
      <c r="CF19" s="413"/>
      <c r="CG19" s="413"/>
      <c r="CH19" s="413"/>
      <c r="CI19" s="413"/>
      <c r="CJ19" s="413"/>
      <c r="CK19" s="413"/>
      <c r="CL19" s="413"/>
      <c r="CM19" s="413"/>
      <c r="CN19" s="413"/>
      <c r="CO19" s="413"/>
      <c r="CP19" s="413"/>
      <c r="CQ19" s="413"/>
      <c r="CR19" s="413"/>
      <c r="CS19" s="414"/>
      <c r="CT19" s="385"/>
      <c r="CU19" s="386"/>
      <c r="CV19" s="386"/>
      <c r="CW19" s="386"/>
      <c r="CX19" s="386"/>
      <c r="CY19" s="386"/>
      <c r="CZ19" s="386"/>
      <c r="DA19" s="387"/>
      <c r="DB19" s="385"/>
      <c r="DC19" s="386"/>
      <c r="DD19" s="386"/>
      <c r="DE19" s="386"/>
      <c r="DF19" s="386"/>
      <c r="DG19" s="386"/>
      <c r="DH19" s="386"/>
      <c r="DI19" s="387"/>
      <c r="DJ19" s="139"/>
      <c r="DK19" s="139"/>
      <c r="DL19" s="139"/>
      <c r="DM19" s="139"/>
      <c r="DN19" s="139"/>
      <c r="DO19" s="139"/>
    </row>
    <row r="20" spans="1:119" ht="18.75" customHeight="1" thickBot="1">
      <c r="A20" s="140"/>
      <c r="B20" s="477" t="s">
        <v>143</v>
      </c>
      <c r="C20" s="478"/>
      <c r="D20" s="478"/>
      <c r="E20" s="479"/>
      <c r="F20" s="479"/>
      <c r="G20" s="479"/>
      <c r="H20" s="479"/>
      <c r="I20" s="479"/>
      <c r="J20" s="479"/>
      <c r="K20" s="479"/>
      <c r="L20" s="485">
        <v>32997</v>
      </c>
      <c r="M20" s="485"/>
      <c r="N20" s="485"/>
      <c r="O20" s="485"/>
      <c r="P20" s="485"/>
      <c r="Q20" s="485"/>
      <c r="R20" s="486"/>
      <c r="S20" s="486"/>
      <c r="T20" s="486"/>
      <c r="U20" s="486"/>
      <c r="V20" s="487"/>
      <c r="W20" s="496"/>
      <c r="X20" s="497"/>
      <c r="Y20" s="497"/>
      <c r="Z20" s="497"/>
      <c r="AA20" s="497"/>
      <c r="AB20" s="497"/>
      <c r="AC20" s="488"/>
      <c r="AD20" s="488"/>
      <c r="AE20" s="488"/>
      <c r="AF20" s="488"/>
      <c r="AG20" s="488"/>
      <c r="AH20" s="488"/>
      <c r="AI20" s="488"/>
      <c r="AJ20" s="488"/>
      <c r="AK20" s="488"/>
      <c r="AL20" s="489"/>
      <c r="AM20" s="490"/>
      <c r="AN20" s="462"/>
      <c r="AO20" s="462"/>
      <c r="AP20" s="462"/>
      <c r="AQ20" s="462"/>
      <c r="AR20" s="462"/>
      <c r="AS20" s="462"/>
      <c r="AT20" s="463"/>
      <c r="AU20" s="491"/>
      <c r="AV20" s="492"/>
      <c r="AW20" s="492"/>
      <c r="AX20" s="493"/>
      <c r="AY20" s="395"/>
      <c r="AZ20" s="396"/>
      <c r="BA20" s="396"/>
      <c r="BB20" s="396"/>
      <c r="BC20" s="396"/>
      <c r="BD20" s="396"/>
      <c r="BE20" s="396"/>
      <c r="BF20" s="396"/>
      <c r="BG20" s="396"/>
      <c r="BH20" s="396"/>
      <c r="BI20" s="396"/>
      <c r="BJ20" s="396"/>
      <c r="BK20" s="396"/>
      <c r="BL20" s="396"/>
      <c r="BM20" s="397"/>
      <c r="BN20" s="415"/>
      <c r="BO20" s="416"/>
      <c r="BP20" s="416"/>
      <c r="BQ20" s="416"/>
      <c r="BR20" s="416"/>
      <c r="BS20" s="416"/>
      <c r="BT20" s="416"/>
      <c r="BU20" s="417"/>
      <c r="BV20" s="415"/>
      <c r="BW20" s="416"/>
      <c r="BX20" s="416"/>
      <c r="BY20" s="416"/>
      <c r="BZ20" s="416"/>
      <c r="CA20" s="416"/>
      <c r="CB20" s="416"/>
      <c r="CC20" s="417"/>
      <c r="CD20" s="154"/>
      <c r="CE20" s="413"/>
      <c r="CF20" s="413"/>
      <c r="CG20" s="413"/>
      <c r="CH20" s="413"/>
      <c r="CI20" s="413"/>
      <c r="CJ20" s="413"/>
      <c r="CK20" s="413"/>
      <c r="CL20" s="413"/>
      <c r="CM20" s="413"/>
      <c r="CN20" s="413"/>
      <c r="CO20" s="413"/>
      <c r="CP20" s="413"/>
      <c r="CQ20" s="413"/>
      <c r="CR20" s="413"/>
      <c r="CS20" s="414"/>
      <c r="CT20" s="385"/>
      <c r="CU20" s="386"/>
      <c r="CV20" s="386"/>
      <c r="CW20" s="386"/>
      <c r="CX20" s="386"/>
      <c r="CY20" s="386"/>
      <c r="CZ20" s="386"/>
      <c r="DA20" s="387"/>
      <c r="DB20" s="385"/>
      <c r="DC20" s="386"/>
      <c r="DD20" s="386"/>
      <c r="DE20" s="386"/>
      <c r="DF20" s="386"/>
      <c r="DG20" s="386"/>
      <c r="DH20" s="386"/>
      <c r="DI20" s="387"/>
      <c r="DJ20" s="139"/>
      <c r="DK20" s="139"/>
      <c r="DL20" s="139"/>
      <c r="DM20" s="139"/>
      <c r="DN20" s="139"/>
      <c r="DO20" s="139"/>
    </row>
    <row r="21" spans="1:119" ht="18.75" customHeight="1">
      <c r="A21" s="140"/>
      <c r="B21" s="474" t="s">
        <v>144</v>
      </c>
      <c r="C21" s="475"/>
      <c r="D21" s="475"/>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6"/>
      <c r="AY21" s="395"/>
      <c r="AZ21" s="396"/>
      <c r="BA21" s="396"/>
      <c r="BB21" s="396"/>
      <c r="BC21" s="396"/>
      <c r="BD21" s="396"/>
      <c r="BE21" s="396"/>
      <c r="BF21" s="396"/>
      <c r="BG21" s="396"/>
      <c r="BH21" s="396"/>
      <c r="BI21" s="396"/>
      <c r="BJ21" s="396"/>
      <c r="BK21" s="396"/>
      <c r="BL21" s="396"/>
      <c r="BM21" s="397"/>
      <c r="BN21" s="415"/>
      <c r="BO21" s="416"/>
      <c r="BP21" s="416"/>
      <c r="BQ21" s="416"/>
      <c r="BR21" s="416"/>
      <c r="BS21" s="416"/>
      <c r="BT21" s="416"/>
      <c r="BU21" s="417"/>
      <c r="BV21" s="415"/>
      <c r="BW21" s="416"/>
      <c r="BX21" s="416"/>
      <c r="BY21" s="416"/>
      <c r="BZ21" s="416"/>
      <c r="CA21" s="416"/>
      <c r="CB21" s="416"/>
      <c r="CC21" s="417"/>
      <c r="CD21" s="154"/>
      <c r="CE21" s="413"/>
      <c r="CF21" s="413"/>
      <c r="CG21" s="413"/>
      <c r="CH21" s="413"/>
      <c r="CI21" s="413"/>
      <c r="CJ21" s="413"/>
      <c r="CK21" s="413"/>
      <c r="CL21" s="413"/>
      <c r="CM21" s="413"/>
      <c r="CN21" s="413"/>
      <c r="CO21" s="413"/>
      <c r="CP21" s="413"/>
      <c r="CQ21" s="413"/>
      <c r="CR21" s="413"/>
      <c r="CS21" s="414"/>
      <c r="CT21" s="385"/>
      <c r="CU21" s="386"/>
      <c r="CV21" s="386"/>
      <c r="CW21" s="386"/>
      <c r="CX21" s="386"/>
      <c r="CY21" s="386"/>
      <c r="CZ21" s="386"/>
      <c r="DA21" s="387"/>
      <c r="DB21" s="385"/>
      <c r="DC21" s="386"/>
      <c r="DD21" s="386"/>
      <c r="DE21" s="386"/>
      <c r="DF21" s="386"/>
      <c r="DG21" s="386"/>
      <c r="DH21" s="386"/>
      <c r="DI21" s="387"/>
      <c r="DJ21" s="139"/>
      <c r="DK21" s="139"/>
      <c r="DL21" s="139"/>
      <c r="DM21" s="139"/>
      <c r="DN21" s="139"/>
      <c r="DO21" s="139"/>
    </row>
    <row r="22" spans="1:119" ht="18.75" customHeight="1" thickBot="1">
      <c r="A22" s="140"/>
      <c r="B22" s="444" t="s">
        <v>145</v>
      </c>
      <c r="C22" s="445"/>
      <c r="D22" s="446"/>
      <c r="E22" s="453" t="s">
        <v>1</v>
      </c>
      <c r="F22" s="428"/>
      <c r="G22" s="428"/>
      <c r="H22" s="428"/>
      <c r="I22" s="428"/>
      <c r="J22" s="428"/>
      <c r="K22" s="429"/>
      <c r="L22" s="453" t="s">
        <v>146</v>
      </c>
      <c r="M22" s="428"/>
      <c r="N22" s="428"/>
      <c r="O22" s="428"/>
      <c r="P22" s="429"/>
      <c r="Q22" s="438" t="s">
        <v>147</v>
      </c>
      <c r="R22" s="439"/>
      <c r="S22" s="439"/>
      <c r="T22" s="439"/>
      <c r="U22" s="439"/>
      <c r="V22" s="454"/>
      <c r="W22" s="456" t="s">
        <v>148</v>
      </c>
      <c r="X22" s="445"/>
      <c r="Y22" s="446"/>
      <c r="Z22" s="453" t="s">
        <v>1</v>
      </c>
      <c r="AA22" s="428"/>
      <c r="AB22" s="428"/>
      <c r="AC22" s="428"/>
      <c r="AD22" s="428"/>
      <c r="AE22" s="428"/>
      <c r="AF22" s="428"/>
      <c r="AG22" s="429"/>
      <c r="AH22" s="427" t="s">
        <v>149</v>
      </c>
      <c r="AI22" s="428"/>
      <c r="AJ22" s="428"/>
      <c r="AK22" s="428"/>
      <c r="AL22" s="429"/>
      <c r="AM22" s="427" t="s">
        <v>150</v>
      </c>
      <c r="AN22" s="433"/>
      <c r="AO22" s="433"/>
      <c r="AP22" s="433"/>
      <c r="AQ22" s="433"/>
      <c r="AR22" s="434"/>
      <c r="AS22" s="438" t="s">
        <v>147</v>
      </c>
      <c r="AT22" s="439"/>
      <c r="AU22" s="439"/>
      <c r="AV22" s="439"/>
      <c r="AW22" s="439"/>
      <c r="AX22" s="440"/>
      <c r="AY22" s="382"/>
      <c r="AZ22" s="383"/>
      <c r="BA22" s="383"/>
      <c r="BB22" s="383"/>
      <c r="BC22" s="383"/>
      <c r="BD22" s="383"/>
      <c r="BE22" s="383"/>
      <c r="BF22" s="383"/>
      <c r="BG22" s="383"/>
      <c r="BH22" s="383"/>
      <c r="BI22" s="383"/>
      <c r="BJ22" s="383"/>
      <c r="BK22" s="383"/>
      <c r="BL22" s="383"/>
      <c r="BM22" s="384"/>
      <c r="BN22" s="418"/>
      <c r="BO22" s="419"/>
      <c r="BP22" s="419"/>
      <c r="BQ22" s="419"/>
      <c r="BR22" s="419"/>
      <c r="BS22" s="419"/>
      <c r="BT22" s="419"/>
      <c r="BU22" s="420"/>
      <c r="BV22" s="418"/>
      <c r="BW22" s="419"/>
      <c r="BX22" s="419"/>
      <c r="BY22" s="419"/>
      <c r="BZ22" s="419"/>
      <c r="CA22" s="419"/>
      <c r="CB22" s="419"/>
      <c r="CC22" s="420"/>
      <c r="CD22" s="154"/>
      <c r="CE22" s="413"/>
      <c r="CF22" s="413"/>
      <c r="CG22" s="413"/>
      <c r="CH22" s="413"/>
      <c r="CI22" s="413"/>
      <c r="CJ22" s="413"/>
      <c r="CK22" s="413"/>
      <c r="CL22" s="413"/>
      <c r="CM22" s="413"/>
      <c r="CN22" s="413"/>
      <c r="CO22" s="413"/>
      <c r="CP22" s="413"/>
      <c r="CQ22" s="413"/>
      <c r="CR22" s="413"/>
      <c r="CS22" s="414"/>
      <c r="CT22" s="385"/>
      <c r="CU22" s="386"/>
      <c r="CV22" s="386"/>
      <c r="CW22" s="386"/>
      <c r="CX22" s="386"/>
      <c r="CY22" s="386"/>
      <c r="CZ22" s="386"/>
      <c r="DA22" s="387"/>
      <c r="DB22" s="385"/>
      <c r="DC22" s="386"/>
      <c r="DD22" s="386"/>
      <c r="DE22" s="386"/>
      <c r="DF22" s="386"/>
      <c r="DG22" s="386"/>
      <c r="DH22" s="386"/>
      <c r="DI22" s="387"/>
      <c r="DJ22" s="139"/>
      <c r="DK22" s="139"/>
      <c r="DL22" s="139"/>
      <c r="DM22" s="139"/>
      <c r="DN22" s="139"/>
      <c r="DO22" s="139"/>
    </row>
    <row r="23" spans="1:119" ht="18.75" customHeight="1">
      <c r="A23" s="140"/>
      <c r="B23" s="447"/>
      <c r="C23" s="448"/>
      <c r="D23" s="449"/>
      <c r="E23" s="430"/>
      <c r="F23" s="431"/>
      <c r="G23" s="431"/>
      <c r="H23" s="431"/>
      <c r="I23" s="431"/>
      <c r="J23" s="431"/>
      <c r="K23" s="432"/>
      <c r="L23" s="430"/>
      <c r="M23" s="431"/>
      <c r="N23" s="431"/>
      <c r="O23" s="431"/>
      <c r="P23" s="432"/>
      <c r="Q23" s="441"/>
      <c r="R23" s="442"/>
      <c r="S23" s="442"/>
      <c r="T23" s="442"/>
      <c r="U23" s="442"/>
      <c r="V23" s="455"/>
      <c r="W23" s="457"/>
      <c r="X23" s="448"/>
      <c r="Y23" s="449"/>
      <c r="Z23" s="430"/>
      <c r="AA23" s="431"/>
      <c r="AB23" s="431"/>
      <c r="AC23" s="431"/>
      <c r="AD23" s="431"/>
      <c r="AE23" s="431"/>
      <c r="AF23" s="431"/>
      <c r="AG23" s="432"/>
      <c r="AH23" s="430"/>
      <c r="AI23" s="431"/>
      <c r="AJ23" s="431"/>
      <c r="AK23" s="431"/>
      <c r="AL23" s="432"/>
      <c r="AM23" s="435"/>
      <c r="AN23" s="436"/>
      <c r="AO23" s="436"/>
      <c r="AP23" s="436"/>
      <c r="AQ23" s="436"/>
      <c r="AR23" s="437"/>
      <c r="AS23" s="441"/>
      <c r="AT23" s="442"/>
      <c r="AU23" s="442"/>
      <c r="AV23" s="442"/>
      <c r="AW23" s="442"/>
      <c r="AX23" s="443"/>
      <c r="AY23" s="407" t="s">
        <v>151</v>
      </c>
      <c r="AZ23" s="408"/>
      <c r="BA23" s="408"/>
      <c r="BB23" s="408"/>
      <c r="BC23" s="408"/>
      <c r="BD23" s="408"/>
      <c r="BE23" s="408"/>
      <c r="BF23" s="408"/>
      <c r="BG23" s="408"/>
      <c r="BH23" s="408"/>
      <c r="BI23" s="408"/>
      <c r="BJ23" s="408"/>
      <c r="BK23" s="408"/>
      <c r="BL23" s="408"/>
      <c r="BM23" s="409"/>
      <c r="BN23" s="415">
        <v>34857173</v>
      </c>
      <c r="BO23" s="416"/>
      <c r="BP23" s="416"/>
      <c r="BQ23" s="416"/>
      <c r="BR23" s="416"/>
      <c r="BS23" s="416"/>
      <c r="BT23" s="416"/>
      <c r="BU23" s="417"/>
      <c r="BV23" s="415">
        <v>36043586</v>
      </c>
      <c r="BW23" s="416"/>
      <c r="BX23" s="416"/>
      <c r="BY23" s="416"/>
      <c r="BZ23" s="416"/>
      <c r="CA23" s="416"/>
      <c r="CB23" s="416"/>
      <c r="CC23" s="417"/>
      <c r="CD23" s="154"/>
      <c r="CE23" s="413"/>
      <c r="CF23" s="413"/>
      <c r="CG23" s="413"/>
      <c r="CH23" s="413"/>
      <c r="CI23" s="413"/>
      <c r="CJ23" s="413"/>
      <c r="CK23" s="413"/>
      <c r="CL23" s="413"/>
      <c r="CM23" s="413"/>
      <c r="CN23" s="413"/>
      <c r="CO23" s="413"/>
      <c r="CP23" s="413"/>
      <c r="CQ23" s="413"/>
      <c r="CR23" s="413"/>
      <c r="CS23" s="414"/>
      <c r="CT23" s="385"/>
      <c r="CU23" s="386"/>
      <c r="CV23" s="386"/>
      <c r="CW23" s="386"/>
      <c r="CX23" s="386"/>
      <c r="CY23" s="386"/>
      <c r="CZ23" s="386"/>
      <c r="DA23" s="387"/>
      <c r="DB23" s="385"/>
      <c r="DC23" s="386"/>
      <c r="DD23" s="386"/>
      <c r="DE23" s="386"/>
      <c r="DF23" s="386"/>
      <c r="DG23" s="386"/>
      <c r="DH23" s="386"/>
      <c r="DI23" s="387"/>
      <c r="DJ23" s="139"/>
      <c r="DK23" s="139"/>
      <c r="DL23" s="139"/>
      <c r="DM23" s="139"/>
      <c r="DN23" s="139"/>
      <c r="DO23" s="139"/>
    </row>
    <row r="24" spans="1:119" ht="18.75" customHeight="1" thickBot="1">
      <c r="A24" s="140"/>
      <c r="B24" s="447"/>
      <c r="C24" s="448"/>
      <c r="D24" s="449"/>
      <c r="E24" s="388" t="s">
        <v>152</v>
      </c>
      <c r="F24" s="389"/>
      <c r="G24" s="389"/>
      <c r="H24" s="389"/>
      <c r="I24" s="389"/>
      <c r="J24" s="389"/>
      <c r="K24" s="390"/>
      <c r="L24" s="391">
        <v>1</v>
      </c>
      <c r="M24" s="392"/>
      <c r="N24" s="392"/>
      <c r="O24" s="392"/>
      <c r="P24" s="393"/>
      <c r="Q24" s="391">
        <v>6363</v>
      </c>
      <c r="R24" s="392"/>
      <c r="S24" s="392"/>
      <c r="T24" s="392"/>
      <c r="U24" s="392"/>
      <c r="V24" s="393"/>
      <c r="W24" s="457"/>
      <c r="X24" s="448"/>
      <c r="Y24" s="449"/>
      <c r="Z24" s="388" t="s">
        <v>153</v>
      </c>
      <c r="AA24" s="389"/>
      <c r="AB24" s="389"/>
      <c r="AC24" s="389"/>
      <c r="AD24" s="389"/>
      <c r="AE24" s="389"/>
      <c r="AF24" s="389"/>
      <c r="AG24" s="390"/>
      <c r="AH24" s="391">
        <v>477</v>
      </c>
      <c r="AI24" s="392"/>
      <c r="AJ24" s="392"/>
      <c r="AK24" s="392"/>
      <c r="AL24" s="393"/>
      <c r="AM24" s="391">
        <v>1483947</v>
      </c>
      <c r="AN24" s="392"/>
      <c r="AO24" s="392"/>
      <c r="AP24" s="392"/>
      <c r="AQ24" s="392"/>
      <c r="AR24" s="393"/>
      <c r="AS24" s="391">
        <v>3111</v>
      </c>
      <c r="AT24" s="392"/>
      <c r="AU24" s="392"/>
      <c r="AV24" s="392"/>
      <c r="AW24" s="392"/>
      <c r="AX24" s="394"/>
      <c r="AY24" s="382" t="s">
        <v>154</v>
      </c>
      <c r="AZ24" s="383"/>
      <c r="BA24" s="383"/>
      <c r="BB24" s="383"/>
      <c r="BC24" s="383"/>
      <c r="BD24" s="383"/>
      <c r="BE24" s="383"/>
      <c r="BF24" s="383"/>
      <c r="BG24" s="383"/>
      <c r="BH24" s="383"/>
      <c r="BI24" s="383"/>
      <c r="BJ24" s="383"/>
      <c r="BK24" s="383"/>
      <c r="BL24" s="383"/>
      <c r="BM24" s="384"/>
      <c r="BN24" s="415">
        <v>29885408</v>
      </c>
      <c r="BO24" s="416"/>
      <c r="BP24" s="416"/>
      <c r="BQ24" s="416"/>
      <c r="BR24" s="416"/>
      <c r="BS24" s="416"/>
      <c r="BT24" s="416"/>
      <c r="BU24" s="417"/>
      <c r="BV24" s="415">
        <v>30539185</v>
      </c>
      <c r="BW24" s="416"/>
      <c r="BX24" s="416"/>
      <c r="BY24" s="416"/>
      <c r="BZ24" s="416"/>
      <c r="CA24" s="416"/>
      <c r="CB24" s="416"/>
      <c r="CC24" s="417"/>
      <c r="CD24" s="154"/>
      <c r="CE24" s="413"/>
      <c r="CF24" s="413"/>
      <c r="CG24" s="413"/>
      <c r="CH24" s="413"/>
      <c r="CI24" s="413"/>
      <c r="CJ24" s="413"/>
      <c r="CK24" s="413"/>
      <c r="CL24" s="413"/>
      <c r="CM24" s="413"/>
      <c r="CN24" s="413"/>
      <c r="CO24" s="413"/>
      <c r="CP24" s="413"/>
      <c r="CQ24" s="413"/>
      <c r="CR24" s="413"/>
      <c r="CS24" s="414"/>
      <c r="CT24" s="385"/>
      <c r="CU24" s="386"/>
      <c r="CV24" s="386"/>
      <c r="CW24" s="386"/>
      <c r="CX24" s="386"/>
      <c r="CY24" s="386"/>
      <c r="CZ24" s="386"/>
      <c r="DA24" s="387"/>
      <c r="DB24" s="385"/>
      <c r="DC24" s="386"/>
      <c r="DD24" s="386"/>
      <c r="DE24" s="386"/>
      <c r="DF24" s="386"/>
      <c r="DG24" s="386"/>
      <c r="DH24" s="386"/>
      <c r="DI24" s="387"/>
      <c r="DJ24" s="139"/>
      <c r="DK24" s="139"/>
      <c r="DL24" s="139"/>
      <c r="DM24" s="139"/>
      <c r="DN24" s="139"/>
      <c r="DO24" s="139"/>
    </row>
    <row r="25" spans="1:119" s="139" customFormat="1" ht="18.75" customHeight="1">
      <c r="A25" s="140"/>
      <c r="B25" s="447"/>
      <c r="C25" s="448"/>
      <c r="D25" s="449"/>
      <c r="E25" s="388" t="s">
        <v>155</v>
      </c>
      <c r="F25" s="389"/>
      <c r="G25" s="389"/>
      <c r="H25" s="389"/>
      <c r="I25" s="389"/>
      <c r="J25" s="389"/>
      <c r="K25" s="390"/>
      <c r="L25" s="391">
        <v>1</v>
      </c>
      <c r="M25" s="392"/>
      <c r="N25" s="392"/>
      <c r="O25" s="392"/>
      <c r="P25" s="393"/>
      <c r="Q25" s="391">
        <v>6308</v>
      </c>
      <c r="R25" s="392"/>
      <c r="S25" s="392"/>
      <c r="T25" s="392"/>
      <c r="U25" s="392"/>
      <c r="V25" s="393"/>
      <c r="W25" s="457"/>
      <c r="X25" s="448"/>
      <c r="Y25" s="449"/>
      <c r="Z25" s="388" t="s">
        <v>156</v>
      </c>
      <c r="AA25" s="389"/>
      <c r="AB25" s="389"/>
      <c r="AC25" s="389"/>
      <c r="AD25" s="389"/>
      <c r="AE25" s="389"/>
      <c r="AF25" s="389"/>
      <c r="AG25" s="390"/>
      <c r="AH25" s="391" t="s">
        <v>121</v>
      </c>
      <c r="AI25" s="392"/>
      <c r="AJ25" s="392"/>
      <c r="AK25" s="392"/>
      <c r="AL25" s="393"/>
      <c r="AM25" s="391" t="s">
        <v>121</v>
      </c>
      <c r="AN25" s="392"/>
      <c r="AO25" s="392"/>
      <c r="AP25" s="392"/>
      <c r="AQ25" s="392"/>
      <c r="AR25" s="393"/>
      <c r="AS25" s="391" t="s">
        <v>121</v>
      </c>
      <c r="AT25" s="392"/>
      <c r="AU25" s="392"/>
      <c r="AV25" s="392"/>
      <c r="AW25" s="392"/>
      <c r="AX25" s="394"/>
      <c r="AY25" s="407" t="s">
        <v>157</v>
      </c>
      <c r="AZ25" s="408"/>
      <c r="BA25" s="408"/>
      <c r="BB25" s="408"/>
      <c r="BC25" s="408"/>
      <c r="BD25" s="408"/>
      <c r="BE25" s="408"/>
      <c r="BF25" s="408"/>
      <c r="BG25" s="408"/>
      <c r="BH25" s="408"/>
      <c r="BI25" s="408"/>
      <c r="BJ25" s="408"/>
      <c r="BK25" s="408"/>
      <c r="BL25" s="408"/>
      <c r="BM25" s="409"/>
      <c r="BN25" s="410">
        <v>7187397</v>
      </c>
      <c r="BO25" s="411"/>
      <c r="BP25" s="411"/>
      <c r="BQ25" s="411"/>
      <c r="BR25" s="411"/>
      <c r="BS25" s="411"/>
      <c r="BT25" s="411"/>
      <c r="BU25" s="412"/>
      <c r="BV25" s="410">
        <v>5881580</v>
      </c>
      <c r="BW25" s="411"/>
      <c r="BX25" s="411"/>
      <c r="BY25" s="411"/>
      <c r="BZ25" s="411"/>
      <c r="CA25" s="411"/>
      <c r="CB25" s="411"/>
      <c r="CC25" s="412"/>
      <c r="CD25" s="154"/>
      <c r="CE25" s="413"/>
      <c r="CF25" s="413"/>
      <c r="CG25" s="413"/>
      <c r="CH25" s="413"/>
      <c r="CI25" s="413"/>
      <c r="CJ25" s="413"/>
      <c r="CK25" s="413"/>
      <c r="CL25" s="413"/>
      <c r="CM25" s="413"/>
      <c r="CN25" s="413"/>
      <c r="CO25" s="413"/>
      <c r="CP25" s="413"/>
      <c r="CQ25" s="413"/>
      <c r="CR25" s="413"/>
      <c r="CS25" s="414"/>
      <c r="CT25" s="385"/>
      <c r="CU25" s="386"/>
      <c r="CV25" s="386"/>
      <c r="CW25" s="386"/>
      <c r="CX25" s="386"/>
      <c r="CY25" s="386"/>
      <c r="CZ25" s="386"/>
      <c r="DA25" s="387"/>
      <c r="DB25" s="385"/>
      <c r="DC25" s="386"/>
      <c r="DD25" s="386"/>
      <c r="DE25" s="386"/>
      <c r="DF25" s="386"/>
      <c r="DG25" s="386"/>
      <c r="DH25" s="386"/>
      <c r="DI25" s="387"/>
    </row>
    <row r="26" spans="1:119" s="139" customFormat="1" ht="18.75" customHeight="1">
      <c r="A26" s="140"/>
      <c r="B26" s="447"/>
      <c r="C26" s="448"/>
      <c r="D26" s="449"/>
      <c r="E26" s="388" t="s">
        <v>158</v>
      </c>
      <c r="F26" s="389"/>
      <c r="G26" s="389"/>
      <c r="H26" s="389"/>
      <c r="I26" s="389"/>
      <c r="J26" s="389"/>
      <c r="K26" s="390"/>
      <c r="L26" s="391">
        <v>1</v>
      </c>
      <c r="M26" s="392"/>
      <c r="N26" s="392"/>
      <c r="O26" s="392"/>
      <c r="P26" s="393"/>
      <c r="Q26" s="391">
        <v>5687</v>
      </c>
      <c r="R26" s="392"/>
      <c r="S26" s="392"/>
      <c r="T26" s="392"/>
      <c r="U26" s="392"/>
      <c r="V26" s="393"/>
      <c r="W26" s="457"/>
      <c r="X26" s="448"/>
      <c r="Y26" s="449"/>
      <c r="Z26" s="388" t="s">
        <v>159</v>
      </c>
      <c r="AA26" s="470"/>
      <c r="AB26" s="470"/>
      <c r="AC26" s="470"/>
      <c r="AD26" s="470"/>
      <c r="AE26" s="470"/>
      <c r="AF26" s="470"/>
      <c r="AG26" s="471"/>
      <c r="AH26" s="391">
        <v>40</v>
      </c>
      <c r="AI26" s="392"/>
      <c r="AJ26" s="392"/>
      <c r="AK26" s="392"/>
      <c r="AL26" s="393"/>
      <c r="AM26" s="391">
        <v>126160</v>
      </c>
      <c r="AN26" s="392"/>
      <c r="AO26" s="392"/>
      <c r="AP26" s="392"/>
      <c r="AQ26" s="392"/>
      <c r="AR26" s="393"/>
      <c r="AS26" s="391">
        <v>3154</v>
      </c>
      <c r="AT26" s="392"/>
      <c r="AU26" s="392"/>
      <c r="AV26" s="392"/>
      <c r="AW26" s="392"/>
      <c r="AX26" s="394"/>
      <c r="AY26" s="424" t="s">
        <v>160</v>
      </c>
      <c r="AZ26" s="425"/>
      <c r="BA26" s="425"/>
      <c r="BB26" s="425"/>
      <c r="BC26" s="425"/>
      <c r="BD26" s="425"/>
      <c r="BE26" s="425"/>
      <c r="BF26" s="425"/>
      <c r="BG26" s="425"/>
      <c r="BH26" s="425"/>
      <c r="BI26" s="425"/>
      <c r="BJ26" s="425"/>
      <c r="BK26" s="425"/>
      <c r="BL26" s="425"/>
      <c r="BM26" s="426"/>
      <c r="BN26" s="415" t="s">
        <v>121</v>
      </c>
      <c r="BO26" s="416"/>
      <c r="BP26" s="416"/>
      <c r="BQ26" s="416"/>
      <c r="BR26" s="416"/>
      <c r="BS26" s="416"/>
      <c r="BT26" s="416"/>
      <c r="BU26" s="417"/>
      <c r="BV26" s="415" t="s">
        <v>121</v>
      </c>
      <c r="BW26" s="416"/>
      <c r="BX26" s="416"/>
      <c r="BY26" s="416"/>
      <c r="BZ26" s="416"/>
      <c r="CA26" s="416"/>
      <c r="CB26" s="416"/>
      <c r="CC26" s="417"/>
      <c r="CD26" s="154"/>
      <c r="CE26" s="413"/>
      <c r="CF26" s="413"/>
      <c r="CG26" s="413"/>
      <c r="CH26" s="413"/>
      <c r="CI26" s="413"/>
      <c r="CJ26" s="413"/>
      <c r="CK26" s="413"/>
      <c r="CL26" s="413"/>
      <c r="CM26" s="413"/>
      <c r="CN26" s="413"/>
      <c r="CO26" s="413"/>
      <c r="CP26" s="413"/>
      <c r="CQ26" s="413"/>
      <c r="CR26" s="413"/>
      <c r="CS26" s="414"/>
      <c r="CT26" s="385"/>
      <c r="CU26" s="386"/>
      <c r="CV26" s="386"/>
      <c r="CW26" s="386"/>
      <c r="CX26" s="386"/>
      <c r="CY26" s="386"/>
      <c r="CZ26" s="386"/>
      <c r="DA26" s="387"/>
      <c r="DB26" s="385"/>
      <c r="DC26" s="386"/>
      <c r="DD26" s="386"/>
      <c r="DE26" s="386"/>
      <c r="DF26" s="386"/>
      <c r="DG26" s="386"/>
      <c r="DH26" s="386"/>
      <c r="DI26" s="387"/>
    </row>
    <row r="27" spans="1:119" ht="18.75" customHeight="1" thickBot="1">
      <c r="A27" s="140"/>
      <c r="B27" s="447"/>
      <c r="C27" s="448"/>
      <c r="D27" s="449"/>
      <c r="E27" s="388" t="s">
        <v>161</v>
      </c>
      <c r="F27" s="389"/>
      <c r="G27" s="389"/>
      <c r="H27" s="389"/>
      <c r="I27" s="389"/>
      <c r="J27" s="389"/>
      <c r="K27" s="390"/>
      <c r="L27" s="391">
        <v>1</v>
      </c>
      <c r="M27" s="392"/>
      <c r="N27" s="392"/>
      <c r="O27" s="392"/>
      <c r="P27" s="393"/>
      <c r="Q27" s="391">
        <v>4784</v>
      </c>
      <c r="R27" s="392"/>
      <c r="S27" s="392"/>
      <c r="T27" s="392"/>
      <c r="U27" s="392"/>
      <c r="V27" s="393"/>
      <c r="W27" s="457"/>
      <c r="X27" s="448"/>
      <c r="Y27" s="449"/>
      <c r="Z27" s="388" t="s">
        <v>162</v>
      </c>
      <c r="AA27" s="389"/>
      <c r="AB27" s="389"/>
      <c r="AC27" s="389"/>
      <c r="AD27" s="389"/>
      <c r="AE27" s="389"/>
      <c r="AF27" s="389"/>
      <c r="AG27" s="390"/>
      <c r="AH27" s="391">
        <v>4</v>
      </c>
      <c r="AI27" s="392"/>
      <c r="AJ27" s="392"/>
      <c r="AK27" s="392"/>
      <c r="AL27" s="393"/>
      <c r="AM27" s="391">
        <v>15628</v>
      </c>
      <c r="AN27" s="392"/>
      <c r="AO27" s="392"/>
      <c r="AP27" s="392"/>
      <c r="AQ27" s="392"/>
      <c r="AR27" s="393"/>
      <c r="AS27" s="391">
        <v>3907</v>
      </c>
      <c r="AT27" s="392"/>
      <c r="AU27" s="392"/>
      <c r="AV27" s="392"/>
      <c r="AW27" s="392"/>
      <c r="AX27" s="394"/>
      <c r="AY27" s="421" t="s">
        <v>163</v>
      </c>
      <c r="AZ27" s="422"/>
      <c r="BA27" s="422"/>
      <c r="BB27" s="422"/>
      <c r="BC27" s="422"/>
      <c r="BD27" s="422"/>
      <c r="BE27" s="422"/>
      <c r="BF27" s="422"/>
      <c r="BG27" s="422"/>
      <c r="BH27" s="422"/>
      <c r="BI27" s="422"/>
      <c r="BJ27" s="422"/>
      <c r="BK27" s="422"/>
      <c r="BL27" s="422"/>
      <c r="BM27" s="423"/>
      <c r="BN27" s="418">
        <v>659182</v>
      </c>
      <c r="BO27" s="419"/>
      <c r="BP27" s="419"/>
      <c r="BQ27" s="419"/>
      <c r="BR27" s="419"/>
      <c r="BS27" s="419"/>
      <c r="BT27" s="419"/>
      <c r="BU27" s="420"/>
      <c r="BV27" s="418">
        <v>657256</v>
      </c>
      <c r="BW27" s="419"/>
      <c r="BX27" s="419"/>
      <c r="BY27" s="419"/>
      <c r="BZ27" s="419"/>
      <c r="CA27" s="419"/>
      <c r="CB27" s="419"/>
      <c r="CC27" s="420"/>
      <c r="CD27" s="156"/>
      <c r="CE27" s="413"/>
      <c r="CF27" s="413"/>
      <c r="CG27" s="413"/>
      <c r="CH27" s="413"/>
      <c r="CI27" s="413"/>
      <c r="CJ27" s="413"/>
      <c r="CK27" s="413"/>
      <c r="CL27" s="413"/>
      <c r="CM27" s="413"/>
      <c r="CN27" s="413"/>
      <c r="CO27" s="413"/>
      <c r="CP27" s="413"/>
      <c r="CQ27" s="413"/>
      <c r="CR27" s="413"/>
      <c r="CS27" s="414"/>
      <c r="CT27" s="385"/>
      <c r="CU27" s="386"/>
      <c r="CV27" s="386"/>
      <c r="CW27" s="386"/>
      <c r="CX27" s="386"/>
      <c r="CY27" s="386"/>
      <c r="CZ27" s="386"/>
      <c r="DA27" s="387"/>
      <c r="DB27" s="385"/>
      <c r="DC27" s="386"/>
      <c r="DD27" s="386"/>
      <c r="DE27" s="386"/>
      <c r="DF27" s="386"/>
      <c r="DG27" s="386"/>
      <c r="DH27" s="386"/>
      <c r="DI27" s="387"/>
      <c r="DJ27" s="139"/>
      <c r="DK27" s="139"/>
      <c r="DL27" s="139"/>
      <c r="DM27" s="139"/>
      <c r="DN27" s="139"/>
      <c r="DO27" s="139"/>
    </row>
    <row r="28" spans="1:119" ht="18.75" customHeight="1">
      <c r="A28" s="140"/>
      <c r="B28" s="447"/>
      <c r="C28" s="448"/>
      <c r="D28" s="449"/>
      <c r="E28" s="388" t="s">
        <v>164</v>
      </c>
      <c r="F28" s="389"/>
      <c r="G28" s="389"/>
      <c r="H28" s="389"/>
      <c r="I28" s="389"/>
      <c r="J28" s="389"/>
      <c r="K28" s="390"/>
      <c r="L28" s="391">
        <v>1</v>
      </c>
      <c r="M28" s="392"/>
      <c r="N28" s="392"/>
      <c r="O28" s="392"/>
      <c r="P28" s="393"/>
      <c r="Q28" s="391">
        <v>4370</v>
      </c>
      <c r="R28" s="392"/>
      <c r="S28" s="392"/>
      <c r="T28" s="392"/>
      <c r="U28" s="392"/>
      <c r="V28" s="393"/>
      <c r="W28" s="457"/>
      <c r="X28" s="448"/>
      <c r="Y28" s="449"/>
      <c r="Z28" s="388" t="s">
        <v>165</v>
      </c>
      <c r="AA28" s="389"/>
      <c r="AB28" s="389"/>
      <c r="AC28" s="389"/>
      <c r="AD28" s="389"/>
      <c r="AE28" s="389"/>
      <c r="AF28" s="389"/>
      <c r="AG28" s="390"/>
      <c r="AH28" s="391" t="s">
        <v>121</v>
      </c>
      <c r="AI28" s="392"/>
      <c r="AJ28" s="392"/>
      <c r="AK28" s="392"/>
      <c r="AL28" s="393"/>
      <c r="AM28" s="391" t="s">
        <v>121</v>
      </c>
      <c r="AN28" s="392"/>
      <c r="AO28" s="392"/>
      <c r="AP28" s="392"/>
      <c r="AQ28" s="392"/>
      <c r="AR28" s="393"/>
      <c r="AS28" s="391" t="s">
        <v>121</v>
      </c>
      <c r="AT28" s="392"/>
      <c r="AU28" s="392"/>
      <c r="AV28" s="392"/>
      <c r="AW28" s="392"/>
      <c r="AX28" s="394"/>
      <c r="AY28" s="398" t="s">
        <v>166</v>
      </c>
      <c r="AZ28" s="399"/>
      <c r="BA28" s="399"/>
      <c r="BB28" s="400"/>
      <c r="BC28" s="407" t="s">
        <v>167</v>
      </c>
      <c r="BD28" s="408"/>
      <c r="BE28" s="408"/>
      <c r="BF28" s="408"/>
      <c r="BG28" s="408"/>
      <c r="BH28" s="408"/>
      <c r="BI28" s="408"/>
      <c r="BJ28" s="408"/>
      <c r="BK28" s="408"/>
      <c r="BL28" s="408"/>
      <c r="BM28" s="409"/>
      <c r="BN28" s="410">
        <v>2275208</v>
      </c>
      <c r="BO28" s="411"/>
      <c r="BP28" s="411"/>
      <c r="BQ28" s="411"/>
      <c r="BR28" s="411"/>
      <c r="BS28" s="411"/>
      <c r="BT28" s="411"/>
      <c r="BU28" s="412"/>
      <c r="BV28" s="410">
        <v>1973780</v>
      </c>
      <c r="BW28" s="411"/>
      <c r="BX28" s="411"/>
      <c r="BY28" s="411"/>
      <c r="BZ28" s="411"/>
      <c r="CA28" s="411"/>
      <c r="CB28" s="411"/>
      <c r="CC28" s="412"/>
      <c r="CD28" s="154"/>
      <c r="CE28" s="413"/>
      <c r="CF28" s="413"/>
      <c r="CG28" s="413"/>
      <c r="CH28" s="413"/>
      <c r="CI28" s="413"/>
      <c r="CJ28" s="413"/>
      <c r="CK28" s="413"/>
      <c r="CL28" s="413"/>
      <c r="CM28" s="413"/>
      <c r="CN28" s="413"/>
      <c r="CO28" s="413"/>
      <c r="CP28" s="413"/>
      <c r="CQ28" s="413"/>
      <c r="CR28" s="413"/>
      <c r="CS28" s="414"/>
      <c r="CT28" s="385"/>
      <c r="CU28" s="386"/>
      <c r="CV28" s="386"/>
      <c r="CW28" s="386"/>
      <c r="CX28" s="386"/>
      <c r="CY28" s="386"/>
      <c r="CZ28" s="386"/>
      <c r="DA28" s="387"/>
      <c r="DB28" s="385"/>
      <c r="DC28" s="386"/>
      <c r="DD28" s="386"/>
      <c r="DE28" s="386"/>
      <c r="DF28" s="386"/>
      <c r="DG28" s="386"/>
      <c r="DH28" s="386"/>
      <c r="DI28" s="387"/>
      <c r="DJ28" s="139"/>
      <c r="DK28" s="139"/>
      <c r="DL28" s="139"/>
      <c r="DM28" s="139"/>
      <c r="DN28" s="139"/>
      <c r="DO28" s="139"/>
    </row>
    <row r="29" spans="1:119" ht="18.75" customHeight="1">
      <c r="A29" s="140"/>
      <c r="B29" s="447"/>
      <c r="C29" s="448"/>
      <c r="D29" s="449"/>
      <c r="E29" s="388" t="s">
        <v>168</v>
      </c>
      <c r="F29" s="389"/>
      <c r="G29" s="389"/>
      <c r="H29" s="389"/>
      <c r="I29" s="389"/>
      <c r="J29" s="389"/>
      <c r="K29" s="390"/>
      <c r="L29" s="391">
        <v>22</v>
      </c>
      <c r="M29" s="392"/>
      <c r="N29" s="392"/>
      <c r="O29" s="392"/>
      <c r="P29" s="393"/>
      <c r="Q29" s="391">
        <v>4094</v>
      </c>
      <c r="R29" s="392"/>
      <c r="S29" s="392"/>
      <c r="T29" s="392"/>
      <c r="U29" s="392"/>
      <c r="V29" s="393"/>
      <c r="W29" s="458"/>
      <c r="X29" s="459"/>
      <c r="Y29" s="460"/>
      <c r="Z29" s="388" t="s">
        <v>169</v>
      </c>
      <c r="AA29" s="389"/>
      <c r="AB29" s="389"/>
      <c r="AC29" s="389"/>
      <c r="AD29" s="389"/>
      <c r="AE29" s="389"/>
      <c r="AF29" s="389"/>
      <c r="AG29" s="390"/>
      <c r="AH29" s="391">
        <v>481</v>
      </c>
      <c r="AI29" s="392"/>
      <c r="AJ29" s="392"/>
      <c r="AK29" s="392"/>
      <c r="AL29" s="393"/>
      <c r="AM29" s="391">
        <v>1499575</v>
      </c>
      <c r="AN29" s="392"/>
      <c r="AO29" s="392"/>
      <c r="AP29" s="392"/>
      <c r="AQ29" s="392"/>
      <c r="AR29" s="393"/>
      <c r="AS29" s="391">
        <v>3118</v>
      </c>
      <c r="AT29" s="392"/>
      <c r="AU29" s="392"/>
      <c r="AV29" s="392"/>
      <c r="AW29" s="392"/>
      <c r="AX29" s="394"/>
      <c r="AY29" s="401"/>
      <c r="AZ29" s="402"/>
      <c r="BA29" s="402"/>
      <c r="BB29" s="403"/>
      <c r="BC29" s="395" t="s">
        <v>170</v>
      </c>
      <c r="BD29" s="396"/>
      <c r="BE29" s="396"/>
      <c r="BF29" s="396"/>
      <c r="BG29" s="396"/>
      <c r="BH29" s="396"/>
      <c r="BI29" s="396"/>
      <c r="BJ29" s="396"/>
      <c r="BK29" s="396"/>
      <c r="BL29" s="396"/>
      <c r="BM29" s="397"/>
      <c r="BN29" s="415">
        <v>68654</v>
      </c>
      <c r="BO29" s="416"/>
      <c r="BP29" s="416"/>
      <c r="BQ29" s="416"/>
      <c r="BR29" s="416"/>
      <c r="BS29" s="416"/>
      <c r="BT29" s="416"/>
      <c r="BU29" s="417"/>
      <c r="BV29" s="415">
        <v>62693</v>
      </c>
      <c r="BW29" s="416"/>
      <c r="BX29" s="416"/>
      <c r="BY29" s="416"/>
      <c r="BZ29" s="416"/>
      <c r="CA29" s="416"/>
      <c r="CB29" s="416"/>
      <c r="CC29" s="417"/>
      <c r="CD29" s="156"/>
      <c r="CE29" s="413"/>
      <c r="CF29" s="413"/>
      <c r="CG29" s="413"/>
      <c r="CH29" s="413"/>
      <c r="CI29" s="413"/>
      <c r="CJ29" s="413"/>
      <c r="CK29" s="413"/>
      <c r="CL29" s="413"/>
      <c r="CM29" s="413"/>
      <c r="CN29" s="413"/>
      <c r="CO29" s="413"/>
      <c r="CP29" s="413"/>
      <c r="CQ29" s="413"/>
      <c r="CR29" s="413"/>
      <c r="CS29" s="414"/>
      <c r="CT29" s="385"/>
      <c r="CU29" s="386"/>
      <c r="CV29" s="386"/>
      <c r="CW29" s="386"/>
      <c r="CX29" s="386"/>
      <c r="CY29" s="386"/>
      <c r="CZ29" s="386"/>
      <c r="DA29" s="387"/>
      <c r="DB29" s="385"/>
      <c r="DC29" s="386"/>
      <c r="DD29" s="386"/>
      <c r="DE29" s="386"/>
      <c r="DF29" s="386"/>
      <c r="DG29" s="386"/>
      <c r="DH29" s="386"/>
      <c r="DI29" s="387"/>
      <c r="DJ29" s="139"/>
      <c r="DK29" s="139"/>
      <c r="DL29" s="139"/>
      <c r="DM29" s="139"/>
      <c r="DN29" s="139"/>
      <c r="DO29" s="139"/>
    </row>
    <row r="30" spans="1:119" ht="18.75" customHeight="1" thickBot="1">
      <c r="A30" s="140"/>
      <c r="B30" s="450"/>
      <c r="C30" s="451"/>
      <c r="D30" s="452"/>
      <c r="E30" s="461"/>
      <c r="F30" s="462"/>
      <c r="G30" s="462"/>
      <c r="H30" s="462"/>
      <c r="I30" s="462"/>
      <c r="J30" s="462"/>
      <c r="K30" s="463"/>
      <c r="L30" s="464"/>
      <c r="M30" s="465"/>
      <c r="N30" s="465"/>
      <c r="O30" s="465"/>
      <c r="P30" s="466"/>
      <c r="Q30" s="464"/>
      <c r="R30" s="465"/>
      <c r="S30" s="465"/>
      <c r="T30" s="465"/>
      <c r="U30" s="465"/>
      <c r="V30" s="466"/>
      <c r="W30" s="467" t="s">
        <v>171</v>
      </c>
      <c r="X30" s="468"/>
      <c r="Y30" s="468"/>
      <c r="Z30" s="468"/>
      <c r="AA30" s="468"/>
      <c r="AB30" s="468"/>
      <c r="AC30" s="468"/>
      <c r="AD30" s="468"/>
      <c r="AE30" s="468"/>
      <c r="AF30" s="468"/>
      <c r="AG30" s="469"/>
      <c r="AH30" s="379">
        <v>96.7</v>
      </c>
      <c r="AI30" s="380"/>
      <c r="AJ30" s="380"/>
      <c r="AK30" s="380"/>
      <c r="AL30" s="380"/>
      <c r="AM30" s="380"/>
      <c r="AN30" s="380"/>
      <c r="AO30" s="380"/>
      <c r="AP30" s="380"/>
      <c r="AQ30" s="380"/>
      <c r="AR30" s="380"/>
      <c r="AS30" s="380"/>
      <c r="AT30" s="380"/>
      <c r="AU30" s="380"/>
      <c r="AV30" s="380"/>
      <c r="AW30" s="380"/>
      <c r="AX30" s="381"/>
      <c r="AY30" s="404"/>
      <c r="AZ30" s="405"/>
      <c r="BA30" s="405"/>
      <c r="BB30" s="406"/>
      <c r="BC30" s="382" t="s">
        <v>172</v>
      </c>
      <c r="BD30" s="383"/>
      <c r="BE30" s="383"/>
      <c r="BF30" s="383"/>
      <c r="BG30" s="383"/>
      <c r="BH30" s="383"/>
      <c r="BI30" s="383"/>
      <c r="BJ30" s="383"/>
      <c r="BK30" s="383"/>
      <c r="BL30" s="383"/>
      <c r="BM30" s="384"/>
      <c r="BN30" s="418">
        <v>3029437</v>
      </c>
      <c r="BO30" s="419"/>
      <c r="BP30" s="419"/>
      <c r="BQ30" s="419"/>
      <c r="BR30" s="419"/>
      <c r="BS30" s="419"/>
      <c r="BT30" s="419"/>
      <c r="BU30" s="420"/>
      <c r="BV30" s="418">
        <v>2012512</v>
      </c>
      <c r="BW30" s="419"/>
      <c r="BX30" s="419"/>
      <c r="BY30" s="419"/>
      <c r="BZ30" s="419"/>
      <c r="CA30" s="419"/>
      <c r="CB30" s="419"/>
      <c r="CC30" s="420"/>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173</v>
      </c>
      <c r="D32" s="167"/>
      <c r="E32" s="167"/>
      <c r="F32" s="164"/>
      <c r="G32" s="164"/>
      <c r="H32" s="164"/>
      <c r="I32" s="164"/>
      <c r="J32" s="164"/>
      <c r="K32" s="164"/>
      <c r="L32" s="164"/>
      <c r="M32" s="164"/>
      <c r="N32" s="164"/>
      <c r="O32" s="164"/>
      <c r="P32" s="164"/>
      <c r="Q32" s="164"/>
      <c r="R32" s="164"/>
      <c r="S32" s="164"/>
      <c r="T32" s="164"/>
      <c r="U32" s="164" t="s">
        <v>174</v>
      </c>
      <c r="V32" s="164"/>
      <c r="W32" s="164"/>
      <c r="X32" s="164"/>
      <c r="Y32" s="164"/>
      <c r="Z32" s="164"/>
      <c r="AA32" s="164"/>
      <c r="AB32" s="164"/>
      <c r="AC32" s="164"/>
      <c r="AD32" s="164"/>
      <c r="AE32" s="164"/>
      <c r="AF32" s="164"/>
      <c r="AG32" s="164"/>
      <c r="AH32" s="164"/>
      <c r="AI32" s="164"/>
      <c r="AJ32" s="164"/>
      <c r="AK32" s="164"/>
      <c r="AL32" s="164"/>
      <c r="AM32" s="168" t="s">
        <v>175</v>
      </c>
      <c r="AN32" s="164"/>
      <c r="AO32" s="164"/>
      <c r="AP32" s="164"/>
      <c r="AQ32" s="164"/>
      <c r="AR32" s="164"/>
      <c r="AS32" s="168"/>
      <c r="AT32" s="168"/>
      <c r="AU32" s="168"/>
      <c r="AV32" s="168"/>
      <c r="AW32" s="168"/>
      <c r="AX32" s="168"/>
      <c r="AY32" s="168"/>
      <c r="AZ32" s="168"/>
      <c r="BA32" s="168"/>
      <c r="BB32" s="164"/>
      <c r="BC32" s="168"/>
      <c r="BD32" s="164"/>
      <c r="BE32" s="168" t="s">
        <v>176</v>
      </c>
      <c r="BF32" s="164"/>
      <c r="BG32" s="164"/>
      <c r="BH32" s="164"/>
      <c r="BI32" s="164"/>
      <c r="BJ32" s="168"/>
      <c r="BK32" s="168"/>
      <c r="BL32" s="168"/>
      <c r="BM32" s="168"/>
      <c r="BN32" s="168"/>
      <c r="BO32" s="168"/>
      <c r="BP32" s="168"/>
      <c r="BQ32" s="168"/>
      <c r="BR32" s="164"/>
      <c r="BS32" s="164"/>
      <c r="BT32" s="164"/>
      <c r="BU32" s="164"/>
      <c r="BV32" s="164"/>
      <c r="BW32" s="164" t="s">
        <v>177</v>
      </c>
      <c r="BX32" s="164"/>
      <c r="BY32" s="164"/>
      <c r="BZ32" s="164"/>
      <c r="CA32" s="164"/>
      <c r="CB32" s="168"/>
      <c r="CC32" s="168"/>
      <c r="CD32" s="168"/>
      <c r="CE32" s="168"/>
      <c r="CF32" s="168"/>
      <c r="CG32" s="168"/>
      <c r="CH32" s="168"/>
      <c r="CI32" s="168"/>
      <c r="CJ32" s="168"/>
      <c r="CK32" s="168"/>
      <c r="CL32" s="168"/>
      <c r="CM32" s="168"/>
      <c r="CN32" s="168"/>
      <c r="CO32" s="168" t="s">
        <v>178</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378" t="s">
        <v>179</v>
      </c>
      <c r="D33" s="378"/>
      <c r="E33" s="377" t="s">
        <v>180</v>
      </c>
      <c r="F33" s="377"/>
      <c r="G33" s="377"/>
      <c r="H33" s="377"/>
      <c r="I33" s="377"/>
      <c r="J33" s="377"/>
      <c r="K33" s="377"/>
      <c r="L33" s="377"/>
      <c r="M33" s="377"/>
      <c r="N33" s="377"/>
      <c r="O33" s="377"/>
      <c r="P33" s="377"/>
      <c r="Q33" s="377"/>
      <c r="R33" s="377"/>
      <c r="S33" s="377"/>
      <c r="T33" s="169"/>
      <c r="U33" s="378" t="s">
        <v>179</v>
      </c>
      <c r="V33" s="378"/>
      <c r="W33" s="377" t="s">
        <v>180</v>
      </c>
      <c r="X33" s="377"/>
      <c r="Y33" s="377"/>
      <c r="Z33" s="377"/>
      <c r="AA33" s="377"/>
      <c r="AB33" s="377"/>
      <c r="AC33" s="377"/>
      <c r="AD33" s="377"/>
      <c r="AE33" s="377"/>
      <c r="AF33" s="377"/>
      <c r="AG33" s="377"/>
      <c r="AH33" s="377"/>
      <c r="AI33" s="377"/>
      <c r="AJ33" s="377"/>
      <c r="AK33" s="377"/>
      <c r="AL33" s="169"/>
      <c r="AM33" s="378" t="s">
        <v>179</v>
      </c>
      <c r="AN33" s="378"/>
      <c r="AO33" s="377" t="s">
        <v>180</v>
      </c>
      <c r="AP33" s="377"/>
      <c r="AQ33" s="377"/>
      <c r="AR33" s="377"/>
      <c r="AS33" s="377"/>
      <c r="AT33" s="377"/>
      <c r="AU33" s="377"/>
      <c r="AV33" s="377"/>
      <c r="AW33" s="377"/>
      <c r="AX33" s="377"/>
      <c r="AY33" s="377"/>
      <c r="AZ33" s="377"/>
      <c r="BA33" s="377"/>
      <c r="BB33" s="377"/>
      <c r="BC33" s="377"/>
      <c r="BD33" s="170"/>
      <c r="BE33" s="377" t="s">
        <v>181</v>
      </c>
      <c r="BF33" s="377"/>
      <c r="BG33" s="377" t="s">
        <v>182</v>
      </c>
      <c r="BH33" s="377"/>
      <c r="BI33" s="377"/>
      <c r="BJ33" s="377"/>
      <c r="BK33" s="377"/>
      <c r="BL33" s="377"/>
      <c r="BM33" s="377"/>
      <c r="BN33" s="377"/>
      <c r="BO33" s="377"/>
      <c r="BP33" s="377"/>
      <c r="BQ33" s="377"/>
      <c r="BR33" s="377"/>
      <c r="BS33" s="377"/>
      <c r="BT33" s="377"/>
      <c r="BU33" s="377"/>
      <c r="BV33" s="170"/>
      <c r="BW33" s="378" t="s">
        <v>181</v>
      </c>
      <c r="BX33" s="378"/>
      <c r="BY33" s="377" t="s">
        <v>183</v>
      </c>
      <c r="BZ33" s="377"/>
      <c r="CA33" s="377"/>
      <c r="CB33" s="377"/>
      <c r="CC33" s="377"/>
      <c r="CD33" s="377"/>
      <c r="CE33" s="377"/>
      <c r="CF33" s="377"/>
      <c r="CG33" s="377"/>
      <c r="CH33" s="377"/>
      <c r="CI33" s="377"/>
      <c r="CJ33" s="377"/>
      <c r="CK33" s="377"/>
      <c r="CL33" s="377"/>
      <c r="CM33" s="377"/>
      <c r="CN33" s="169"/>
      <c r="CO33" s="378" t="s">
        <v>179</v>
      </c>
      <c r="CP33" s="378"/>
      <c r="CQ33" s="377" t="s">
        <v>184</v>
      </c>
      <c r="CR33" s="377"/>
      <c r="CS33" s="377"/>
      <c r="CT33" s="377"/>
      <c r="CU33" s="377"/>
      <c r="CV33" s="377"/>
      <c r="CW33" s="377"/>
      <c r="CX33" s="377"/>
      <c r="CY33" s="377"/>
      <c r="CZ33" s="377"/>
      <c r="DA33" s="377"/>
      <c r="DB33" s="377"/>
      <c r="DC33" s="377"/>
      <c r="DD33" s="377"/>
      <c r="DE33" s="377"/>
      <c r="DF33" s="169"/>
      <c r="DG33" s="377" t="s">
        <v>185</v>
      </c>
      <c r="DH33" s="377"/>
      <c r="DI33" s="171"/>
      <c r="DJ33" s="139"/>
      <c r="DK33" s="139"/>
      <c r="DL33" s="139"/>
      <c r="DM33" s="139"/>
      <c r="DN33" s="139"/>
      <c r="DO33" s="139"/>
    </row>
    <row r="34" spans="1:119" ht="32.25" customHeight="1">
      <c r="A34" s="140"/>
      <c r="B34" s="166"/>
      <c r="C34" s="375">
        <f>IF(E34="","",1)</f>
        <v>1</v>
      </c>
      <c r="D34" s="375"/>
      <c r="E34" s="374" t="str">
        <f>IF('各会計、関係団体の財政状況及び健全化判断比率'!B7="","",'各会計、関係団体の財政状況及び健全化判断比率'!B7)</f>
        <v>一般会計</v>
      </c>
      <c r="F34" s="374"/>
      <c r="G34" s="374"/>
      <c r="H34" s="374"/>
      <c r="I34" s="374"/>
      <c r="J34" s="374"/>
      <c r="K34" s="374"/>
      <c r="L34" s="374"/>
      <c r="M34" s="374"/>
      <c r="N34" s="374"/>
      <c r="O34" s="374"/>
      <c r="P34" s="374"/>
      <c r="Q34" s="374"/>
      <c r="R34" s="374"/>
      <c r="S34" s="374"/>
      <c r="T34" s="167"/>
      <c r="U34" s="375">
        <f>IF(W34="","",MAX(C34:D43)+1)</f>
        <v>3</v>
      </c>
      <c r="V34" s="375"/>
      <c r="W34" s="374" t="str">
        <f>IF('各会計、関係団体の財政状況及び健全化判断比率'!B28="","",'各会計、関係団体の財政状況及び健全化判断比率'!B28)</f>
        <v>米沢市国民健康保険事業勘定特別会計</v>
      </c>
      <c r="X34" s="374"/>
      <c r="Y34" s="374"/>
      <c r="Z34" s="374"/>
      <c r="AA34" s="374"/>
      <c r="AB34" s="374"/>
      <c r="AC34" s="374"/>
      <c r="AD34" s="374"/>
      <c r="AE34" s="374"/>
      <c r="AF34" s="374"/>
      <c r="AG34" s="374"/>
      <c r="AH34" s="374"/>
      <c r="AI34" s="374"/>
      <c r="AJ34" s="374"/>
      <c r="AK34" s="374"/>
      <c r="AL34" s="167"/>
      <c r="AM34" s="375">
        <f>IF(AO34="","",MAX(C34:D43,U34:V43)+1)</f>
        <v>6</v>
      </c>
      <c r="AN34" s="375"/>
      <c r="AO34" s="374" t="str">
        <f>IF('各会計、関係団体の財政状況及び健全化判断比率'!B31="","",'各会計、関係団体の財政状況及び健全化判断比率'!B31)</f>
        <v>米沢市水道事業会計</v>
      </c>
      <c r="AP34" s="374"/>
      <c r="AQ34" s="374"/>
      <c r="AR34" s="374"/>
      <c r="AS34" s="374"/>
      <c r="AT34" s="374"/>
      <c r="AU34" s="374"/>
      <c r="AV34" s="374"/>
      <c r="AW34" s="374"/>
      <c r="AX34" s="374"/>
      <c r="AY34" s="374"/>
      <c r="AZ34" s="374"/>
      <c r="BA34" s="374"/>
      <c r="BB34" s="374"/>
      <c r="BC34" s="374"/>
      <c r="BD34" s="167"/>
      <c r="BE34" s="375">
        <f>IF(BG34="","",MAX(C34:D43,U34:V43,AM34:AN43)+1)</f>
        <v>8</v>
      </c>
      <c r="BF34" s="375"/>
      <c r="BG34" s="374" t="str">
        <f>IF('各会計、関係団体の財政状況及び健全化判断比率'!B33="","",'各会計、関係団体の財政状況及び健全化判断比率'!B33)</f>
        <v>米沢市と畜場及び食肉市場費特別会計</v>
      </c>
      <c r="BH34" s="374"/>
      <c r="BI34" s="374"/>
      <c r="BJ34" s="374"/>
      <c r="BK34" s="374"/>
      <c r="BL34" s="374"/>
      <c r="BM34" s="374"/>
      <c r="BN34" s="374"/>
      <c r="BO34" s="374"/>
      <c r="BP34" s="374"/>
      <c r="BQ34" s="374"/>
      <c r="BR34" s="374"/>
      <c r="BS34" s="374"/>
      <c r="BT34" s="374"/>
      <c r="BU34" s="374"/>
      <c r="BV34" s="167"/>
      <c r="BW34" s="375">
        <f>IF(BY34="","",MAX(C34:D43,U34:V43,AM34:AN43,BE34:BF43)+1)</f>
        <v>12</v>
      </c>
      <c r="BX34" s="375"/>
      <c r="BY34" s="374" t="str">
        <f>IF('各会計、関係団体の財政状況及び健全化判断比率'!B68="","",'各会計、関係団体の財政状況及び健全化判断比率'!B68)</f>
        <v>置賜広域行政事務組合</v>
      </c>
      <c r="BZ34" s="374"/>
      <c r="CA34" s="374"/>
      <c r="CB34" s="374"/>
      <c r="CC34" s="374"/>
      <c r="CD34" s="374"/>
      <c r="CE34" s="374"/>
      <c r="CF34" s="374"/>
      <c r="CG34" s="374"/>
      <c r="CH34" s="374"/>
      <c r="CI34" s="374"/>
      <c r="CJ34" s="374"/>
      <c r="CK34" s="374"/>
      <c r="CL34" s="374"/>
      <c r="CM34" s="374"/>
      <c r="CN34" s="167"/>
      <c r="CO34" s="375">
        <f>IF(CQ34="","",MAX(C34:D43,U34:V43,AM34:AN43,BE34:BF43,BW34:BX43)+1)</f>
        <v>18</v>
      </c>
      <c r="CP34" s="375"/>
      <c r="CQ34" s="374" t="str">
        <f>IF('各会計、関係団体の財政状況及び健全化判断比率'!BS7="","",'各会計、関係団体の財政状況及び健全化判断比率'!BS7)</f>
        <v>米沢上杉文化振興財団</v>
      </c>
      <c r="CR34" s="374"/>
      <c r="CS34" s="374"/>
      <c r="CT34" s="374"/>
      <c r="CU34" s="374"/>
      <c r="CV34" s="374"/>
      <c r="CW34" s="374"/>
      <c r="CX34" s="374"/>
      <c r="CY34" s="374"/>
      <c r="CZ34" s="374"/>
      <c r="DA34" s="374"/>
      <c r="DB34" s="374"/>
      <c r="DC34" s="374"/>
      <c r="DD34" s="374"/>
      <c r="DE34" s="374"/>
      <c r="DF34" s="164"/>
      <c r="DG34" s="376" t="str">
        <f>IF('各会計、関係団体の財政状況及び健全化判断比率'!BR7="","",'各会計、関係団体の財政状況及び健全化判断比率'!BR7)</f>
        <v/>
      </c>
      <c r="DH34" s="376"/>
      <c r="DI34" s="171"/>
      <c r="DJ34" s="139"/>
      <c r="DK34" s="139"/>
      <c r="DL34" s="139"/>
      <c r="DM34" s="139"/>
      <c r="DN34" s="139"/>
      <c r="DO34" s="139"/>
    </row>
    <row r="35" spans="1:119" ht="32.25" customHeight="1">
      <c r="A35" s="140"/>
      <c r="B35" s="166"/>
      <c r="C35" s="375">
        <f>IF(E35="","",C34+1)</f>
        <v>2</v>
      </c>
      <c r="D35" s="375"/>
      <c r="E35" s="374" t="str">
        <f>IF('各会計、関係団体の財政状況及び健全化判断比率'!B8="","",'各会計、関係団体の財政状況及び健全化判断比率'!B8)</f>
        <v>米沢市物品調達費特別会計</v>
      </c>
      <c r="F35" s="374"/>
      <c r="G35" s="374"/>
      <c r="H35" s="374"/>
      <c r="I35" s="374"/>
      <c r="J35" s="374"/>
      <c r="K35" s="374"/>
      <c r="L35" s="374"/>
      <c r="M35" s="374"/>
      <c r="N35" s="374"/>
      <c r="O35" s="374"/>
      <c r="P35" s="374"/>
      <c r="Q35" s="374"/>
      <c r="R35" s="374"/>
      <c r="S35" s="374"/>
      <c r="T35" s="167"/>
      <c r="U35" s="375">
        <f>IF(W35="","",U34+1)</f>
        <v>4</v>
      </c>
      <c r="V35" s="375"/>
      <c r="W35" s="374" t="str">
        <f>IF('各会計、関係団体の財政状況及び健全化判断比率'!B29="","",'各会計、関係団体の財政状況及び健全化判断比率'!B29)</f>
        <v>米沢市介護保険事業勘定特別会計</v>
      </c>
      <c r="X35" s="374"/>
      <c r="Y35" s="374"/>
      <c r="Z35" s="374"/>
      <c r="AA35" s="374"/>
      <c r="AB35" s="374"/>
      <c r="AC35" s="374"/>
      <c r="AD35" s="374"/>
      <c r="AE35" s="374"/>
      <c r="AF35" s="374"/>
      <c r="AG35" s="374"/>
      <c r="AH35" s="374"/>
      <c r="AI35" s="374"/>
      <c r="AJ35" s="374"/>
      <c r="AK35" s="374"/>
      <c r="AL35" s="167"/>
      <c r="AM35" s="375">
        <f t="shared" ref="AM35:AM43" si="0">IF(AO35="","",AM34+1)</f>
        <v>7</v>
      </c>
      <c r="AN35" s="375"/>
      <c r="AO35" s="374" t="str">
        <f>IF('各会計、関係団体の財政状況及び健全化判断比率'!B32="","",'各会計、関係団体の財政状況及び健全化判断比率'!B32)</f>
        <v>米沢市立病院事業会計</v>
      </c>
      <c r="AP35" s="374"/>
      <c r="AQ35" s="374"/>
      <c r="AR35" s="374"/>
      <c r="AS35" s="374"/>
      <c r="AT35" s="374"/>
      <c r="AU35" s="374"/>
      <c r="AV35" s="374"/>
      <c r="AW35" s="374"/>
      <c r="AX35" s="374"/>
      <c r="AY35" s="374"/>
      <c r="AZ35" s="374"/>
      <c r="BA35" s="374"/>
      <c r="BB35" s="374"/>
      <c r="BC35" s="374"/>
      <c r="BD35" s="167"/>
      <c r="BE35" s="375">
        <f t="shared" ref="BE35:BE43" si="1">IF(BG35="","",BE34+1)</f>
        <v>9</v>
      </c>
      <c r="BF35" s="375"/>
      <c r="BG35" s="374" t="str">
        <f>IF('各会計、関係団体の財政状況及び健全化判断比率'!B34="","",'各会計、関係団体の財政状況及び健全化判断比率'!B34)</f>
        <v>米沢市青果物地方卸売市場費特別会計</v>
      </c>
      <c r="BH35" s="374"/>
      <c r="BI35" s="374"/>
      <c r="BJ35" s="374"/>
      <c r="BK35" s="374"/>
      <c r="BL35" s="374"/>
      <c r="BM35" s="374"/>
      <c r="BN35" s="374"/>
      <c r="BO35" s="374"/>
      <c r="BP35" s="374"/>
      <c r="BQ35" s="374"/>
      <c r="BR35" s="374"/>
      <c r="BS35" s="374"/>
      <c r="BT35" s="374"/>
      <c r="BU35" s="374"/>
      <c r="BV35" s="167"/>
      <c r="BW35" s="375">
        <f t="shared" ref="BW35:BW43" si="2">IF(BY35="","",BW34+1)</f>
        <v>13</v>
      </c>
      <c r="BX35" s="375"/>
      <c r="BY35" s="374" t="str">
        <f>IF('各会計、関係団体の財政状況及び健全化判断比率'!B69="","",'各会計、関係団体の財政状況及び健全化判断比率'!B69)</f>
        <v>山形県後期高齢者医療広域連合（普通会計分）</v>
      </c>
      <c r="BZ35" s="374"/>
      <c r="CA35" s="374"/>
      <c r="CB35" s="374"/>
      <c r="CC35" s="374"/>
      <c r="CD35" s="374"/>
      <c r="CE35" s="374"/>
      <c r="CF35" s="374"/>
      <c r="CG35" s="374"/>
      <c r="CH35" s="374"/>
      <c r="CI35" s="374"/>
      <c r="CJ35" s="374"/>
      <c r="CK35" s="374"/>
      <c r="CL35" s="374"/>
      <c r="CM35" s="374"/>
      <c r="CN35" s="167"/>
      <c r="CO35" s="375">
        <f t="shared" ref="CO35:CO43" si="3">IF(CQ35="","",CO34+1)</f>
        <v>19</v>
      </c>
      <c r="CP35" s="375"/>
      <c r="CQ35" s="374" t="str">
        <f>IF('各会計、関係団体の財政状況及び健全化判断比率'!BS8="","",'各会計、関係団体の財政状況及び健全化判断比率'!BS8)</f>
        <v>米沢観光コンベンション協会</v>
      </c>
      <c r="CR35" s="374"/>
      <c r="CS35" s="374"/>
      <c r="CT35" s="374"/>
      <c r="CU35" s="374"/>
      <c r="CV35" s="374"/>
      <c r="CW35" s="374"/>
      <c r="CX35" s="374"/>
      <c r="CY35" s="374"/>
      <c r="CZ35" s="374"/>
      <c r="DA35" s="374"/>
      <c r="DB35" s="374"/>
      <c r="DC35" s="374"/>
      <c r="DD35" s="374"/>
      <c r="DE35" s="374"/>
      <c r="DF35" s="164"/>
      <c r="DG35" s="376" t="str">
        <f>IF('各会計、関係団体の財政状況及び健全化判断比率'!BR8="","",'各会計、関係団体の財政状況及び健全化判断比率'!BR8)</f>
        <v/>
      </c>
      <c r="DH35" s="376"/>
      <c r="DI35" s="171"/>
      <c r="DJ35" s="139"/>
      <c r="DK35" s="139"/>
      <c r="DL35" s="139"/>
      <c r="DM35" s="139"/>
      <c r="DN35" s="139"/>
      <c r="DO35" s="139"/>
    </row>
    <row r="36" spans="1:119" ht="32.25" customHeight="1">
      <c r="A36" s="140"/>
      <c r="B36" s="166"/>
      <c r="C36" s="375" t="str">
        <f>IF(E36="","",C35+1)</f>
        <v/>
      </c>
      <c r="D36" s="375"/>
      <c r="E36" s="374" t="str">
        <f>IF('各会計、関係団体の財政状況及び健全化判断比率'!B9="","",'各会計、関係団体の財政状況及び健全化判断比率'!B9)</f>
        <v/>
      </c>
      <c r="F36" s="374"/>
      <c r="G36" s="374"/>
      <c r="H36" s="374"/>
      <c r="I36" s="374"/>
      <c r="J36" s="374"/>
      <c r="K36" s="374"/>
      <c r="L36" s="374"/>
      <c r="M36" s="374"/>
      <c r="N36" s="374"/>
      <c r="O36" s="374"/>
      <c r="P36" s="374"/>
      <c r="Q36" s="374"/>
      <c r="R36" s="374"/>
      <c r="S36" s="374"/>
      <c r="T36" s="167"/>
      <c r="U36" s="375">
        <f t="shared" ref="U36:U43" si="4">IF(W36="","",U35+1)</f>
        <v>5</v>
      </c>
      <c r="V36" s="375"/>
      <c r="W36" s="374" t="str">
        <f>IF('各会計、関係団体の財政状況及び健全化判断比率'!B30="","",'各会計、関係団体の財政状況及び健全化判断比率'!B30)</f>
        <v>米沢市後期高齢者医療費特別会計</v>
      </c>
      <c r="X36" s="374"/>
      <c r="Y36" s="374"/>
      <c r="Z36" s="374"/>
      <c r="AA36" s="374"/>
      <c r="AB36" s="374"/>
      <c r="AC36" s="374"/>
      <c r="AD36" s="374"/>
      <c r="AE36" s="374"/>
      <c r="AF36" s="374"/>
      <c r="AG36" s="374"/>
      <c r="AH36" s="374"/>
      <c r="AI36" s="374"/>
      <c r="AJ36" s="374"/>
      <c r="AK36" s="374"/>
      <c r="AL36" s="167"/>
      <c r="AM36" s="375" t="str">
        <f t="shared" si="0"/>
        <v/>
      </c>
      <c r="AN36" s="375"/>
      <c r="AO36" s="374"/>
      <c r="AP36" s="374"/>
      <c r="AQ36" s="374"/>
      <c r="AR36" s="374"/>
      <c r="AS36" s="374"/>
      <c r="AT36" s="374"/>
      <c r="AU36" s="374"/>
      <c r="AV36" s="374"/>
      <c r="AW36" s="374"/>
      <c r="AX36" s="374"/>
      <c r="AY36" s="374"/>
      <c r="AZ36" s="374"/>
      <c r="BA36" s="374"/>
      <c r="BB36" s="374"/>
      <c r="BC36" s="374"/>
      <c r="BD36" s="167"/>
      <c r="BE36" s="375">
        <f t="shared" si="1"/>
        <v>10</v>
      </c>
      <c r="BF36" s="375"/>
      <c r="BG36" s="374" t="str">
        <f>IF('各会計、関係団体の財政状況及び健全化判断比率'!B35="","",'各会計、関係団体の財政状況及び健全化判断比率'!B35)</f>
        <v>米沢市下水道事業費特別会計</v>
      </c>
      <c r="BH36" s="374"/>
      <c r="BI36" s="374"/>
      <c r="BJ36" s="374"/>
      <c r="BK36" s="374"/>
      <c r="BL36" s="374"/>
      <c r="BM36" s="374"/>
      <c r="BN36" s="374"/>
      <c r="BO36" s="374"/>
      <c r="BP36" s="374"/>
      <c r="BQ36" s="374"/>
      <c r="BR36" s="374"/>
      <c r="BS36" s="374"/>
      <c r="BT36" s="374"/>
      <c r="BU36" s="374"/>
      <c r="BV36" s="167"/>
      <c r="BW36" s="375">
        <f t="shared" si="2"/>
        <v>14</v>
      </c>
      <c r="BX36" s="375"/>
      <c r="BY36" s="374" t="str">
        <f>IF('各会計、関係団体の財政状況及び健全化判断比率'!B70="","",'各会計、関係団体の財政状況及び健全化判断比率'!B70)</f>
        <v>山形県後期高齢者医療広域連合（事業会計分）</v>
      </c>
      <c r="BZ36" s="374"/>
      <c r="CA36" s="374"/>
      <c r="CB36" s="374"/>
      <c r="CC36" s="374"/>
      <c r="CD36" s="374"/>
      <c r="CE36" s="374"/>
      <c r="CF36" s="374"/>
      <c r="CG36" s="374"/>
      <c r="CH36" s="374"/>
      <c r="CI36" s="374"/>
      <c r="CJ36" s="374"/>
      <c r="CK36" s="374"/>
      <c r="CL36" s="374"/>
      <c r="CM36" s="374"/>
      <c r="CN36" s="167"/>
      <c r="CO36" s="375">
        <f t="shared" si="3"/>
        <v>20</v>
      </c>
      <c r="CP36" s="375"/>
      <c r="CQ36" s="374" t="str">
        <f>IF('各会計、関係団体の財政状況及び健全化判断比率'!BS9="","",'各会計、関係団体の財政状況及び健全化判断比率'!BS9)</f>
        <v>米沢市土地開発公社</v>
      </c>
      <c r="CR36" s="374"/>
      <c r="CS36" s="374"/>
      <c r="CT36" s="374"/>
      <c r="CU36" s="374"/>
      <c r="CV36" s="374"/>
      <c r="CW36" s="374"/>
      <c r="CX36" s="374"/>
      <c r="CY36" s="374"/>
      <c r="CZ36" s="374"/>
      <c r="DA36" s="374"/>
      <c r="DB36" s="374"/>
      <c r="DC36" s="374"/>
      <c r="DD36" s="374"/>
      <c r="DE36" s="374"/>
      <c r="DF36" s="164"/>
      <c r="DG36" s="376" t="str">
        <f>IF('各会計、関係団体の財政状況及び健全化判断比率'!BR9="","",'各会計、関係団体の財政状況及び健全化判断比率'!BR9)</f>
        <v/>
      </c>
      <c r="DH36" s="376"/>
      <c r="DI36" s="171"/>
      <c r="DJ36" s="139"/>
      <c r="DK36" s="139"/>
      <c r="DL36" s="139"/>
      <c r="DM36" s="139"/>
      <c r="DN36" s="139"/>
      <c r="DO36" s="139"/>
    </row>
    <row r="37" spans="1:119" ht="32.25" customHeight="1">
      <c r="A37" s="140"/>
      <c r="B37" s="166"/>
      <c r="C37" s="375" t="str">
        <f>IF(E37="","",C36+1)</f>
        <v/>
      </c>
      <c r="D37" s="375"/>
      <c r="E37" s="374" t="str">
        <f>IF('各会計、関係団体の財政状況及び健全化判断比率'!B10="","",'各会計、関係団体の財政状況及び健全化判断比率'!B10)</f>
        <v/>
      </c>
      <c r="F37" s="374"/>
      <c r="G37" s="374"/>
      <c r="H37" s="374"/>
      <c r="I37" s="374"/>
      <c r="J37" s="374"/>
      <c r="K37" s="374"/>
      <c r="L37" s="374"/>
      <c r="M37" s="374"/>
      <c r="N37" s="374"/>
      <c r="O37" s="374"/>
      <c r="P37" s="374"/>
      <c r="Q37" s="374"/>
      <c r="R37" s="374"/>
      <c r="S37" s="374"/>
      <c r="T37" s="167"/>
      <c r="U37" s="375" t="str">
        <f t="shared" si="4"/>
        <v/>
      </c>
      <c r="V37" s="375"/>
      <c r="W37" s="374"/>
      <c r="X37" s="374"/>
      <c r="Y37" s="374"/>
      <c r="Z37" s="374"/>
      <c r="AA37" s="374"/>
      <c r="AB37" s="374"/>
      <c r="AC37" s="374"/>
      <c r="AD37" s="374"/>
      <c r="AE37" s="374"/>
      <c r="AF37" s="374"/>
      <c r="AG37" s="374"/>
      <c r="AH37" s="374"/>
      <c r="AI37" s="374"/>
      <c r="AJ37" s="374"/>
      <c r="AK37" s="374"/>
      <c r="AL37" s="167"/>
      <c r="AM37" s="375" t="str">
        <f t="shared" si="0"/>
        <v/>
      </c>
      <c r="AN37" s="375"/>
      <c r="AO37" s="374"/>
      <c r="AP37" s="374"/>
      <c r="AQ37" s="374"/>
      <c r="AR37" s="374"/>
      <c r="AS37" s="374"/>
      <c r="AT37" s="374"/>
      <c r="AU37" s="374"/>
      <c r="AV37" s="374"/>
      <c r="AW37" s="374"/>
      <c r="AX37" s="374"/>
      <c r="AY37" s="374"/>
      <c r="AZ37" s="374"/>
      <c r="BA37" s="374"/>
      <c r="BB37" s="374"/>
      <c r="BC37" s="374"/>
      <c r="BD37" s="167"/>
      <c r="BE37" s="375">
        <f t="shared" si="1"/>
        <v>11</v>
      </c>
      <c r="BF37" s="375"/>
      <c r="BG37" s="374" t="str">
        <f>IF('各会計、関係団体の財政状況及び健全化判断比率'!B36="","",'各会計、関係団体の財政状況及び健全化判断比率'!B36)</f>
        <v>米沢市農業集落排水事業費特別会計</v>
      </c>
      <c r="BH37" s="374"/>
      <c r="BI37" s="374"/>
      <c r="BJ37" s="374"/>
      <c r="BK37" s="374"/>
      <c r="BL37" s="374"/>
      <c r="BM37" s="374"/>
      <c r="BN37" s="374"/>
      <c r="BO37" s="374"/>
      <c r="BP37" s="374"/>
      <c r="BQ37" s="374"/>
      <c r="BR37" s="374"/>
      <c r="BS37" s="374"/>
      <c r="BT37" s="374"/>
      <c r="BU37" s="374"/>
      <c r="BV37" s="167"/>
      <c r="BW37" s="375">
        <f t="shared" si="2"/>
        <v>15</v>
      </c>
      <c r="BX37" s="375"/>
      <c r="BY37" s="374" t="str">
        <f>IF('各会計、関係団体の財政状況及び健全化判断比率'!B71="","",'各会計、関係団体の財政状況及び健全化判断比率'!B71)</f>
        <v>山形県自治会館管理組合</v>
      </c>
      <c r="BZ37" s="374"/>
      <c r="CA37" s="374"/>
      <c r="CB37" s="374"/>
      <c r="CC37" s="374"/>
      <c r="CD37" s="374"/>
      <c r="CE37" s="374"/>
      <c r="CF37" s="374"/>
      <c r="CG37" s="374"/>
      <c r="CH37" s="374"/>
      <c r="CI37" s="374"/>
      <c r="CJ37" s="374"/>
      <c r="CK37" s="374"/>
      <c r="CL37" s="374"/>
      <c r="CM37" s="374"/>
      <c r="CN37" s="167"/>
      <c r="CO37" s="375">
        <f t="shared" si="3"/>
        <v>21</v>
      </c>
      <c r="CP37" s="375"/>
      <c r="CQ37" s="374" t="str">
        <f>IF('各会計、関係団体の財政状況及び健全化判断比率'!BS10="","",'各会計、関係団体の財政状況及び健全化判断比率'!BS10)</f>
        <v>米沢食肉公社</v>
      </c>
      <c r="CR37" s="374"/>
      <c r="CS37" s="374"/>
      <c r="CT37" s="374"/>
      <c r="CU37" s="374"/>
      <c r="CV37" s="374"/>
      <c r="CW37" s="374"/>
      <c r="CX37" s="374"/>
      <c r="CY37" s="374"/>
      <c r="CZ37" s="374"/>
      <c r="DA37" s="374"/>
      <c r="DB37" s="374"/>
      <c r="DC37" s="374"/>
      <c r="DD37" s="374"/>
      <c r="DE37" s="374"/>
      <c r="DF37" s="164"/>
      <c r="DG37" s="376" t="str">
        <f>IF('各会計、関係団体の財政状況及び健全化判断比率'!BR10="","",'各会計、関係団体の財政状況及び健全化判断比率'!BR10)</f>
        <v/>
      </c>
      <c r="DH37" s="376"/>
      <c r="DI37" s="171"/>
      <c r="DJ37" s="139"/>
      <c r="DK37" s="139"/>
      <c r="DL37" s="139"/>
      <c r="DM37" s="139"/>
      <c r="DN37" s="139"/>
      <c r="DO37" s="139"/>
    </row>
    <row r="38" spans="1:119" ht="32.25" customHeight="1">
      <c r="A38" s="140"/>
      <c r="B38" s="166"/>
      <c r="C38" s="375" t="str">
        <f t="shared" ref="C38:C43" si="5">IF(E38="","",C37+1)</f>
        <v/>
      </c>
      <c r="D38" s="375"/>
      <c r="E38" s="374" t="str">
        <f>IF('各会計、関係団体の財政状況及び健全化判断比率'!B11="","",'各会計、関係団体の財政状況及び健全化判断比率'!B11)</f>
        <v/>
      </c>
      <c r="F38" s="374"/>
      <c r="G38" s="374"/>
      <c r="H38" s="374"/>
      <c r="I38" s="374"/>
      <c r="J38" s="374"/>
      <c r="K38" s="374"/>
      <c r="L38" s="374"/>
      <c r="M38" s="374"/>
      <c r="N38" s="374"/>
      <c r="O38" s="374"/>
      <c r="P38" s="374"/>
      <c r="Q38" s="374"/>
      <c r="R38" s="374"/>
      <c r="S38" s="374"/>
      <c r="T38" s="167"/>
      <c r="U38" s="375" t="str">
        <f t="shared" si="4"/>
        <v/>
      </c>
      <c r="V38" s="375"/>
      <c r="W38" s="374"/>
      <c r="X38" s="374"/>
      <c r="Y38" s="374"/>
      <c r="Z38" s="374"/>
      <c r="AA38" s="374"/>
      <c r="AB38" s="374"/>
      <c r="AC38" s="374"/>
      <c r="AD38" s="374"/>
      <c r="AE38" s="374"/>
      <c r="AF38" s="374"/>
      <c r="AG38" s="374"/>
      <c r="AH38" s="374"/>
      <c r="AI38" s="374"/>
      <c r="AJ38" s="374"/>
      <c r="AK38" s="374"/>
      <c r="AL38" s="167"/>
      <c r="AM38" s="375" t="str">
        <f t="shared" si="0"/>
        <v/>
      </c>
      <c r="AN38" s="375"/>
      <c r="AO38" s="374"/>
      <c r="AP38" s="374"/>
      <c r="AQ38" s="374"/>
      <c r="AR38" s="374"/>
      <c r="AS38" s="374"/>
      <c r="AT38" s="374"/>
      <c r="AU38" s="374"/>
      <c r="AV38" s="374"/>
      <c r="AW38" s="374"/>
      <c r="AX38" s="374"/>
      <c r="AY38" s="374"/>
      <c r="AZ38" s="374"/>
      <c r="BA38" s="374"/>
      <c r="BB38" s="374"/>
      <c r="BC38" s="374"/>
      <c r="BD38" s="167"/>
      <c r="BE38" s="375" t="str">
        <f t="shared" si="1"/>
        <v/>
      </c>
      <c r="BF38" s="375"/>
      <c r="BG38" s="374"/>
      <c r="BH38" s="374"/>
      <c r="BI38" s="374"/>
      <c r="BJ38" s="374"/>
      <c r="BK38" s="374"/>
      <c r="BL38" s="374"/>
      <c r="BM38" s="374"/>
      <c r="BN38" s="374"/>
      <c r="BO38" s="374"/>
      <c r="BP38" s="374"/>
      <c r="BQ38" s="374"/>
      <c r="BR38" s="374"/>
      <c r="BS38" s="374"/>
      <c r="BT38" s="374"/>
      <c r="BU38" s="374"/>
      <c r="BV38" s="167"/>
      <c r="BW38" s="375">
        <f t="shared" si="2"/>
        <v>16</v>
      </c>
      <c r="BX38" s="375"/>
      <c r="BY38" s="374" t="str">
        <f>IF('各会計、関係団体の財政状況及び健全化判断比率'!B72="","",'各会計、関係団体の財政状況及び健全化判断比率'!B72)</f>
        <v>山形県消防補償等組合</v>
      </c>
      <c r="BZ38" s="374"/>
      <c r="CA38" s="374"/>
      <c r="CB38" s="374"/>
      <c r="CC38" s="374"/>
      <c r="CD38" s="374"/>
      <c r="CE38" s="374"/>
      <c r="CF38" s="374"/>
      <c r="CG38" s="374"/>
      <c r="CH38" s="374"/>
      <c r="CI38" s="374"/>
      <c r="CJ38" s="374"/>
      <c r="CK38" s="374"/>
      <c r="CL38" s="374"/>
      <c r="CM38" s="374"/>
      <c r="CN38" s="167"/>
      <c r="CO38" s="375">
        <f t="shared" si="3"/>
        <v>22</v>
      </c>
      <c r="CP38" s="375"/>
      <c r="CQ38" s="374" t="str">
        <f>IF('各会計、関係団体の財政状況及び健全化判断比率'!BS11="","",'各会計、関係団体の財政状況及び健全化判断比率'!BS11)</f>
        <v>米沢市体育協会</v>
      </c>
      <c r="CR38" s="374"/>
      <c r="CS38" s="374"/>
      <c r="CT38" s="374"/>
      <c r="CU38" s="374"/>
      <c r="CV38" s="374"/>
      <c r="CW38" s="374"/>
      <c r="CX38" s="374"/>
      <c r="CY38" s="374"/>
      <c r="CZ38" s="374"/>
      <c r="DA38" s="374"/>
      <c r="DB38" s="374"/>
      <c r="DC38" s="374"/>
      <c r="DD38" s="374"/>
      <c r="DE38" s="374"/>
      <c r="DF38" s="164"/>
      <c r="DG38" s="376" t="str">
        <f>IF('各会計、関係団体の財政状況及び健全化判断比率'!BR11="","",'各会計、関係団体の財政状況及び健全化判断比率'!BR11)</f>
        <v/>
      </c>
      <c r="DH38" s="376"/>
      <c r="DI38" s="171"/>
      <c r="DJ38" s="139"/>
      <c r="DK38" s="139"/>
      <c r="DL38" s="139"/>
      <c r="DM38" s="139"/>
      <c r="DN38" s="139"/>
      <c r="DO38" s="139"/>
    </row>
    <row r="39" spans="1:119" ht="32.25" customHeight="1">
      <c r="A39" s="140"/>
      <c r="B39" s="166"/>
      <c r="C39" s="375" t="str">
        <f t="shared" si="5"/>
        <v/>
      </c>
      <c r="D39" s="375"/>
      <c r="E39" s="374" t="str">
        <f>IF('各会計、関係団体の財政状況及び健全化判断比率'!B12="","",'各会計、関係団体の財政状況及び健全化判断比率'!B12)</f>
        <v/>
      </c>
      <c r="F39" s="374"/>
      <c r="G39" s="374"/>
      <c r="H39" s="374"/>
      <c r="I39" s="374"/>
      <c r="J39" s="374"/>
      <c r="K39" s="374"/>
      <c r="L39" s="374"/>
      <c r="M39" s="374"/>
      <c r="N39" s="374"/>
      <c r="O39" s="374"/>
      <c r="P39" s="374"/>
      <c r="Q39" s="374"/>
      <c r="R39" s="374"/>
      <c r="S39" s="374"/>
      <c r="T39" s="167"/>
      <c r="U39" s="375" t="str">
        <f t="shared" si="4"/>
        <v/>
      </c>
      <c r="V39" s="375"/>
      <c r="W39" s="374"/>
      <c r="X39" s="374"/>
      <c r="Y39" s="374"/>
      <c r="Z39" s="374"/>
      <c r="AA39" s="374"/>
      <c r="AB39" s="374"/>
      <c r="AC39" s="374"/>
      <c r="AD39" s="374"/>
      <c r="AE39" s="374"/>
      <c r="AF39" s="374"/>
      <c r="AG39" s="374"/>
      <c r="AH39" s="374"/>
      <c r="AI39" s="374"/>
      <c r="AJ39" s="374"/>
      <c r="AK39" s="374"/>
      <c r="AL39" s="167"/>
      <c r="AM39" s="375" t="str">
        <f t="shared" si="0"/>
        <v/>
      </c>
      <c r="AN39" s="375"/>
      <c r="AO39" s="374"/>
      <c r="AP39" s="374"/>
      <c r="AQ39" s="374"/>
      <c r="AR39" s="374"/>
      <c r="AS39" s="374"/>
      <c r="AT39" s="374"/>
      <c r="AU39" s="374"/>
      <c r="AV39" s="374"/>
      <c r="AW39" s="374"/>
      <c r="AX39" s="374"/>
      <c r="AY39" s="374"/>
      <c r="AZ39" s="374"/>
      <c r="BA39" s="374"/>
      <c r="BB39" s="374"/>
      <c r="BC39" s="374"/>
      <c r="BD39" s="167"/>
      <c r="BE39" s="375" t="str">
        <f t="shared" si="1"/>
        <v/>
      </c>
      <c r="BF39" s="375"/>
      <c r="BG39" s="374"/>
      <c r="BH39" s="374"/>
      <c r="BI39" s="374"/>
      <c r="BJ39" s="374"/>
      <c r="BK39" s="374"/>
      <c r="BL39" s="374"/>
      <c r="BM39" s="374"/>
      <c r="BN39" s="374"/>
      <c r="BO39" s="374"/>
      <c r="BP39" s="374"/>
      <c r="BQ39" s="374"/>
      <c r="BR39" s="374"/>
      <c r="BS39" s="374"/>
      <c r="BT39" s="374"/>
      <c r="BU39" s="374"/>
      <c r="BV39" s="167"/>
      <c r="BW39" s="375">
        <f t="shared" si="2"/>
        <v>17</v>
      </c>
      <c r="BX39" s="375"/>
      <c r="BY39" s="374" t="str">
        <f>IF('各会計、関係団体の財政状況及び健全化判断比率'!B73="","",'各会計、関係団体の財政状況及び健全化判断比率'!B73)</f>
        <v>松川堰組合</v>
      </c>
      <c r="BZ39" s="374"/>
      <c r="CA39" s="374"/>
      <c r="CB39" s="374"/>
      <c r="CC39" s="374"/>
      <c r="CD39" s="374"/>
      <c r="CE39" s="374"/>
      <c r="CF39" s="374"/>
      <c r="CG39" s="374"/>
      <c r="CH39" s="374"/>
      <c r="CI39" s="374"/>
      <c r="CJ39" s="374"/>
      <c r="CK39" s="374"/>
      <c r="CL39" s="374"/>
      <c r="CM39" s="374"/>
      <c r="CN39" s="167"/>
      <c r="CO39" s="375" t="str">
        <f t="shared" si="3"/>
        <v/>
      </c>
      <c r="CP39" s="375"/>
      <c r="CQ39" s="374" t="str">
        <f>IF('各会計、関係団体の財政状況及び健全化判断比率'!BS12="","",'各会計、関係団体の財政状況及び健全化判断比率'!BS12)</f>
        <v/>
      </c>
      <c r="CR39" s="374"/>
      <c r="CS39" s="374"/>
      <c r="CT39" s="374"/>
      <c r="CU39" s="374"/>
      <c r="CV39" s="374"/>
      <c r="CW39" s="374"/>
      <c r="CX39" s="374"/>
      <c r="CY39" s="374"/>
      <c r="CZ39" s="374"/>
      <c r="DA39" s="374"/>
      <c r="DB39" s="374"/>
      <c r="DC39" s="374"/>
      <c r="DD39" s="374"/>
      <c r="DE39" s="374"/>
      <c r="DF39" s="164"/>
      <c r="DG39" s="376" t="str">
        <f>IF('各会計、関係団体の財政状況及び健全化判断比率'!BR12="","",'各会計、関係団体の財政状況及び健全化判断比率'!BR12)</f>
        <v/>
      </c>
      <c r="DH39" s="376"/>
      <c r="DI39" s="171"/>
      <c r="DJ39" s="139"/>
      <c r="DK39" s="139"/>
      <c r="DL39" s="139"/>
      <c r="DM39" s="139"/>
      <c r="DN39" s="139"/>
      <c r="DO39" s="139"/>
    </row>
    <row r="40" spans="1:119" ht="32.25" customHeight="1">
      <c r="A40" s="140"/>
      <c r="B40" s="166"/>
      <c r="C40" s="375" t="str">
        <f t="shared" si="5"/>
        <v/>
      </c>
      <c r="D40" s="375"/>
      <c r="E40" s="374" t="str">
        <f>IF('各会計、関係団体の財政状況及び健全化判断比率'!B13="","",'各会計、関係団体の財政状況及び健全化判断比率'!B13)</f>
        <v/>
      </c>
      <c r="F40" s="374"/>
      <c r="G40" s="374"/>
      <c r="H40" s="374"/>
      <c r="I40" s="374"/>
      <c r="J40" s="374"/>
      <c r="K40" s="374"/>
      <c r="L40" s="374"/>
      <c r="M40" s="374"/>
      <c r="N40" s="374"/>
      <c r="O40" s="374"/>
      <c r="P40" s="374"/>
      <c r="Q40" s="374"/>
      <c r="R40" s="374"/>
      <c r="S40" s="374"/>
      <c r="T40" s="167"/>
      <c r="U40" s="375" t="str">
        <f t="shared" si="4"/>
        <v/>
      </c>
      <c r="V40" s="375"/>
      <c r="W40" s="374"/>
      <c r="X40" s="374"/>
      <c r="Y40" s="374"/>
      <c r="Z40" s="374"/>
      <c r="AA40" s="374"/>
      <c r="AB40" s="374"/>
      <c r="AC40" s="374"/>
      <c r="AD40" s="374"/>
      <c r="AE40" s="374"/>
      <c r="AF40" s="374"/>
      <c r="AG40" s="374"/>
      <c r="AH40" s="374"/>
      <c r="AI40" s="374"/>
      <c r="AJ40" s="374"/>
      <c r="AK40" s="374"/>
      <c r="AL40" s="167"/>
      <c r="AM40" s="375" t="str">
        <f t="shared" si="0"/>
        <v/>
      </c>
      <c r="AN40" s="375"/>
      <c r="AO40" s="374"/>
      <c r="AP40" s="374"/>
      <c r="AQ40" s="374"/>
      <c r="AR40" s="374"/>
      <c r="AS40" s="374"/>
      <c r="AT40" s="374"/>
      <c r="AU40" s="374"/>
      <c r="AV40" s="374"/>
      <c r="AW40" s="374"/>
      <c r="AX40" s="374"/>
      <c r="AY40" s="374"/>
      <c r="AZ40" s="374"/>
      <c r="BA40" s="374"/>
      <c r="BB40" s="374"/>
      <c r="BC40" s="374"/>
      <c r="BD40" s="167"/>
      <c r="BE40" s="375" t="str">
        <f t="shared" si="1"/>
        <v/>
      </c>
      <c r="BF40" s="375"/>
      <c r="BG40" s="374"/>
      <c r="BH40" s="374"/>
      <c r="BI40" s="374"/>
      <c r="BJ40" s="374"/>
      <c r="BK40" s="374"/>
      <c r="BL40" s="374"/>
      <c r="BM40" s="374"/>
      <c r="BN40" s="374"/>
      <c r="BO40" s="374"/>
      <c r="BP40" s="374"/>
      <c r="BQ40" s="374"/>
      <c r="BR40" s="374"/>
      <c r="BS40" s="374"/>
      <c r="BT40" s="374"/>
      <c r="BU40" s="374"/>
      <c r="BV40" s="167"/>
      <c r="BW40" s="375" t="str">
        <f t="shared" si="2"/>
        <v/>
      </c>
      <c r="BX40" s="375"/>
      <c r="BY40" s="374" t="str">
        <f>IF('各会計、関係団体の財政状況及び健全化判断比率'!B74="","",'各会計、関係団体の財政状況及び健全化判断比率'!B74)</f>
        <v/>
      </c>
      <c r="BZ40" s="374"/>
      <c r="CA40" s="374"/>
      <c r="CB40" s="374"/>
      <c r="CC40" s="374"/>
      <c r="CD40" s="374"/>
      <c r="CE40" s="374"/>
      <c r="CF40" s="374"/>
      <c r="CG40" s="374"/>
      <c r="CH40" s="374"/>
      <c r="CI40" s="374"/>
      <c r="CJ40" s="374"/>
      <c r="CK40" s="374"/>
      <c r="CL40" s="374"/>
      <c r="CM40" s="374"/>
      <c r="CN40" s="167"/>
      <c r="CO40" s="375" t="str">
        <f t="shared" si="3"/>
        <v/>
      </c>
      <c r="CP40" s="375"/>
      <c r="CQ40" s="374" t="str">
        <f>IF('各会計、関係団体の財政状況及び健全化判断比率'!BS13="","",'各会計、関係団体の財政状況及び健全化判断比率'!BS13)</f>
        <v/>
      </c>
      <c r="CR40" s="374"/>
      <c r="CS40" s="374"/>
      <c r="CT40" s="374"/>
      <c r="CU40" s="374"/>
      <c r="CV40" s="374"/>
      <c r="CW40" s="374"/>
      <c r="CX40" s="374"/>
      <c r="CY40" s="374"/>
      <c r="CZ40" s="374"/>
      <c r="DA40" s="374"/>
      <c r="DB40" s="374"/>
      <c r="DC40" s="374"/>
      <c r="DD40" s="374"/>
      <c r="DE40" s="374"/>
      <c r="DF40" s="164"/>
      <c r="DG40" s="376" t="str">
        <f>IF('各会計、関係団体の財政状況及び健全化判断比率'!BR13="","",'各会計、関係団体の財政状況及び健全化判断比率'!BR13)</f>
        <v/>
      </c>
      <c r="DH40" s="376"/>
      <c r="DI40" s="171"/>
      <c r="DJ40" s="139"/>
      <c r="DK40" s="139"/>
      <c r="DL40" s="139"/>
      <c r="DM40" s="139"/>
      <c r="DN40" s="139"/>
      <c r="DO40" s="139"/>
    </row>
    <row r="41" spans="1:119" ht="32.25" customHeight="1">
      <c r="A41" s="140"/>
      <c r="B41" s="166"/>
      <c r="C41" s="375" t="str">
        <f t="shared" si="5"/>
        <v/>
      </c>
      <c r="D41" s="375"/>
      <c r="E41" s="374" t="str">
        <f>IF('各会計、関係団体の財政状況及び健全化判断比率'!B14="","",'各会計、関係団体の財政状況及び健全化判断比率'!B14)</f>
        <v/>
      </c>
      <c r="F41" s="374"/>
      <c r="G41" s="374"/>
      <c r="H41" s="374"/>
      <c r="I41" s="374"/>
      <c r="J41" s="374"/>
      <c r="K41" s="374"/>
      <c r="L41" s="374"/>
      <c r="M41" s="374"/>
      <c r="N41" s="374"/>
      <c r="O41" s="374"/>
      <c r="P41" s="374"/>
      <c r="Q41" s="374"/>
      <c r="R41" s="374"/>
      <c r="S41" s="374"/>
      <c r="T41" s="167"/>
      <c r="U41" s="375" t="str">
        <f t="shared" si="4"/>
        <v/>
      </c>
      <c r="V41" s="375"/>
      <c r="W41" s="374"/>
      <c r="X41" s="374"/>
      <c r="Y41" s="374"/>
      <c r="Z41" s="374"/>
      <c r="AA41" s="374"/>
      <c r="AB41" s="374"/>
      <c r="AC41" s="374"/>
      <c r="AD41" s="374"/>
      <c r="AE41" s="374"/>
      <c r="AF41" s="374"/>
      <c r="AG41" s="374"/>
      <c r="AH41" s="374"/>
      <c r="AI41" s="374"/>
      <c r="AJ41" s="374"/>
      <c r="AK41" s="374"/>
      <c r="AL41" s="167"/>
      <c r="AM41" s="375" t="str">
        <f t="shared" si="0"/>
        <v/>
      </c>
      <c r="AN41" s="375"/>
      <c r="AO41" s="374"/>
      <c r="AP41" s="374"/>
      <c r="AQ41" s="374"/>
      <c r="AR41" s="374"/>
      <c r="AS41" s="374"/>
      <c r="AT41" s="374"/>
      <c r="AU41" s="374"/>
      <c r="AV41" s="374"/>
      <c r="AW41" s="374"/>
      <c r="AX41" s="374"/>
      <c r="AY41" s="374"/>
      <c r="AZ41" s="374"/>
      <c r="BA41" s="374"/>
      <c r="BB41" s="374"/>
      <c r="BC41" s="374"/>
      <c r="BD41" s="167"/>
      <c r="BE41" s="375" t="str">
        <f t="shared" si="1"/>
        <v/>
      </c>
      <c r="BF41" s="375"/>
      <c r="BG41" s="374"/>
      <c r="BH41" s="374"/>
      <c r="BI41" s="374"/>
      <c r="BJ41" s="374"/>
      <c r="BK41" s="374"/>
      <c r="BL41" s="374"/>
      <c r="BM41" s="374"/>
      <c r="BN41" s="374"/>
      <c r="BO41" s="374"/>
      <c r="BP41" s="374"/>
      <c r="BQ41" s="374"/>
      <c r="BR41" s="374"/>
      <c r="BS41" s="374"/>
      <c r="BT41" s="374"/>
      <c r="BU41" s="374"/>
      <c r="BV41" s="167"/>
      <c r="BW41" s="375" t="str">
        <f t="shared" si="2"/>
        <v/>
      </c>
      <c r="BX41" s="375"/>
      <c r="BY41" s="374" t="str">
        <f>IF('各会計、関係団体の財政状況及び健全化判断比率'!B75="","",'各会計、関係団体の財政状況及び健全化判断比率'!B75)</f>
        <v/>
      </c>
      <c r="BZ41" s="374"/>
      <c r="CA41" s="374"/>
      <c r="CB41" s="374"/>
      <c r="CC41" s="374"/>
      <c r="CD41" s="374"/>
      <c r="CE41" s="374"/>
      <c r="CF41" s="374"/>
      <c r="CG41" s="374"/>
      <c r="CH41" s="374"/>
      <c r="CI41" s="374"/>
      <c r="CJ41" s="374"/>
      <c r="CK41" s="374"/>
      <c r="CL41" s="374"/>
      <c r="CM41" s="374"/>
      <c r="CN41" s="167"/>
      <c r="CO41" s="375" t="str">
        <f t="shared" si="3"/>
        <v/>
      </c>
      <c r="CP41" s="375"/>
      <c r="CQ41" s="374" t="str">
        <f>IF('各会計、関係団体の財政状況及び健全化判断比率'!BS14="","",'各会計、関係団体の財政状況及び健全化判断比率'!BS14)</f>
        <v/>
      </c>
      <c r="CR41" s="374"/>
      <c r="CS41" s="374"/>
      <c r="CT41" s="374"/>
      <c r="CU41" s="374"/>
      <c r="CV41" s="374"/>
      <c r="CW41" s="374"/>
      <c r="CX41" s="374"/>
      <c r="CY41" s="374"/>
      <c r="CZ41" s="374"/>
      <c r="DA41" s="374"/>
      <c r="DB41" s="374"/>
      <c r="DC41" s="374"/>
      <c r="DD41" s="374"/>
      <c r="DE41" s="374"/>
      <c r="DF41" s="164"/>
      <c r="DG41" s="376" t="str">
        <f>IF('各会計、関係団体の財政状況及び健全化判断比率'!BR14="","",'各会計、関係団体の財政状況及び健全化判断比率'!BR14)</f>
        <v/>
      </c>
      <c r="DH41" s="376"/>
      <c r="DI41" s="171"/>
      <c r="DJ41" s="139"/>
      <c r="DK41" s="139"/>
      <c r="DL41" s="139"/>
      <c r="DM41" s="139"/>
      <c r="DN41" s="139"/>
      <c r="DO41" s="139"/>
    </row>
    <row r="42" spans="1:119" ht="32.25" customHeight="1">
      <c r="A42" s="139"/>
      <c r="B42" s="166"/>
      <c r="C42" s="375" t="str">
        <f t="shared" si="5"/>
        <v/>
      </c>
      <c r="D42" s="375"/>
      <c r="E42" s="374" t="str">
        <f>IF('各会計、関係団体の財政状況及び健全化判断比率'!B15="","",'各会計、関係団体の財政状況及び健全化判断比率'!B15)</f>
        <v/>
      </c>
      <c r="F42" s="374"/>
      <c r="G42" s="374"/>
      <c r="H42" s="374"/>
      <c r="I42" s="374"/>
      <c r="J42" s="374"/>
      <c r="K42" s="374"/>
      <c r="L42" s="374"/>
      <c r="M42" s="374"/>
      <c r="N42" s="374"/>
      <c r="O42" s="374"/>
      <c r="P42" s="374"/>
      <c r="Q42" s="374"/>
      <c r="R42" s="374"/>
      <c r="S42" s="374"/>
      <c r="T42" s="167"/>
      <c r="U42" s="375" t="str">
        <f t="shared" si="4"/>
        <v/>
      </c>
      <c r="V42" s="375"/>
      <c r="W42" s="374"/>
      <c r="X42" s="374"/>
      <c r="Y42" s="374"/>
      <c r="Z42" s="374"/>
      <c r="AA42" s="374"/>
      <c r="AB42" s="374"/>
      <c r="AC42" s="374"/>
      <c r="AD42" s="374"/>
      <c r="AE42" s="374"/>
      <c r="AF42" s="374"/>
      <c r="AG42" s="374"/>
      <c r="AH42" s="374"/>
      <c r="AI42" s="374"/>
      <c r="AJ42" s="374"/>
      <c r="AK42" s="374"/>
      <c r="AL42" s="167"/>
      <c r="AM42" s="375" t="str">
        <f t="shared" si="0"/>
        <v/>
      </c>
      <c r="AN42" s="375"/>
      <c r="AO42" s="374"/>
      <c r="AP42" s="374"/>
      <c r="AQ42" s="374"/>
      <c r="AR42" s="374"/>
      <c r="AS42" s="374"/>
      <c r="AT42" s="374"/>
      <c r="AU42" s="374"/>
      <c r="AV42" s="374"/>
      <c r="AW42" s="374"/>
      <c r="AX42" s="374"/>
      <c r="AY42" s="374"/>
      <c r="AZ42" s="374"/>
      <c r="BA42" s="374"/>
      <c r="BB42" s="374"/>
      <c r="BC42" s="374"/>
      <c r="BD42" s="167"/>
      <c r="BE42" s="375" t="str">
        <f t="shared" si="1"/>
        <v/>
      </c>
      <c r="BF42" s="375"/>
      <c r="BG42" s="374"/>
      <c r="BH42" s="374"/>
      <c r="BI42" s="374"/>
      <c r="BJ42" s="374"/>
      <c r="BK42" s="374"/>
      <c r="BL42" s="374"/>
      <c r="BM42" s="374"/>
      <c r="BN42" s="374"/>
      <c r="BO42" s="374"/>
      <c r="BP42" s="374"/>
      <c r="BQ42" s="374"/>
      <c r="BR42" s="374"/>
      <c r="BS42" s="374"/>
      <c r="BT42" s="374"/>
      <c r="BU42" s="374"/>
      <c r="BV42" s="167"/>
      <c r="BW42" s="375" t="str">
        <f t="shared" si="2"/>
        <v/>
      </c>
      <c r="BX42" s="375"/>
      <c r="BY42" s="374" t="str">
        <f>IF('各会計、関係団体の財政状況及び健全化判断比率'!B76="","",'各会計、関係団体の財政状況及び健全化判断比率'!B76)</f>
        <v/>
      </c>
      <c r="BZ42" s="374"/>
      <c r="CA42" s="374"/>
      <c r="CB42" s="374"/>
      <c r="CC42" s="374"/>
      <c r="CD42" s="374"/>
      <c r="CE42" s="374"/>
      <c r="CF42" s="374"/>
      <c r="CG42" s="374"/>
      <c r="CH42" s="374"/>
      <c r="CI42" s="374"/>
      <c r="CJ42" s="374"/>
      <c r="CK42" s="374"/>
      <c r="CL42" s="374"/>
      <c r="CM42" s="374"/>
      <c r="CN42" s="167"/>
      <c r="CO42" s="375" t="str">
        <f t="shared" si="3"/>
        <v/>
      </c>
      <c r="CP42" s="375"/>
      <c r="CQ42" s="374" t="str">
        <f>IF('各会計、関係団体の財政状況及び健全化判断比率'!BS15="","",'各会計、関係団体の財政状況及び健全化判断比率'!BS15)</f>
        <v/>
      </c>
      <c r="CR42" s="374"/>
      <c r="CS42" s="374"/>
      <c r="CT42" s="374"/>
      <c r="CU42" s="374"/>
      <c r="CV42" s="374"/>
      <c r="CW42" s="374"/>
      <c r="CX42" s="374"/>
      <c r="CY42" s="374"/>
      <c r="CZ42" s="374"/>
      <c r="DA42" s="374"/>
      <c r="DB42" s="374"/>
      <c r="DC42" s="374"/>
      <c r="DD42" s="374"/>
      <c r="DE42" s="374"/>
      <c r="DF42" s="164"/>
      <c r="DG42" s="376" t="str">
        <f>IF('各会計、関係団体の財政状況及び健全化判断比率'!BR15="","",'各会計、関係団体の財政状況及び健全化判断比率'!BR15)</f>
        <v/>
      </c>
      <c r="DH42" s="376"/>
      <c r="DI42" s="171"/>
      <c r="DJ42" s="139"/>
      <c r="DK42" s="139"/>
      <c r="DL42" s="139"/>
      <c r="DM42" s="139"/>
      <c r="DN42" s="139"/>
      <c r="DO42" s="139"/>
    </row>
    <row r="43" spans="1:119" ht="32.25" customHeight="1">
      <c r="A43" s="139"/>
      <c r="B43" s="166"/>
      <c r="C43" s="375" t="str">
        <f t="shared" si="5"/>
        <v/>
      </c>
      <c r="D43" s="375"/>
      <c r="E43" s="374" t="str">
        <f>IF('各会計、関係団体の財政状況及び健全化判断比率'!B16="","",'各会計、関係団体の財政状況及び健全化判断比率'!B16)</f>
        <v/>
      </c>
      <c r="F43" s="374"/>
      <c r="G43" s="374"/>
      <c r="H43" s="374"/>
      <c r="I43" s="374"/>
      <c r="J43" s="374"/>
      <c r="K43" s="374"/>
      <c r="L43" s="374"/>
      <c r="M43" s="374"/>
      <c r="N43" s="374"/>
      <c r="O43" s="374"/>
      <c r="P43" s="374"/>
      <c r="Q43" s="374"/>
      <c r="R43" s="374"/>
      <c r="S43" s="374"/>
      <c r="T43" s="167"/>
      <c r="U43" s="375" t="str">
        <f t="shared" si="4"/>
        <v/>
      </c>
      <c r="V43" s="375"/>
      <c r="W43" s="374"/>
      <c r="X43" s="374"/>
      <c r="Y43" s="374"/>
      <c r="Z43" s="374"/>
      <c r="AA43" s="374"/>
      <c r="AB43" s="374"/>
      <c r="AC43" s="374"/>
      <c r="AD43" s="374"/>
      <c r="AE43" s="374"/>
      <c r="AF43" s="374"/>
      <c r="AG43" s="374"/>
      <c r="AH43" s="374"/>
      <c r="AI43" s="374"/>
      <c r="AJ43" s="374"/>
      <c r="AK43" s="374"/>
      <c r="AL43" s="167"/>
      <c r="AM43" s="375" t="str">
        <f t="shared" si="0"/>
        <v/>
      </c>
      <c r="AN43" s="375"/>
      <c r="AO43" s="374"/>
      <c r="AP43" s="374"/>
      <c r="AQ43" s="374"/>
      <c r="AR43" s="374"/>
      <c r="AS43" s="374"/>
      <c r="AT43" s="374"/>
      <c r="AU43" s="374"/>
      <c r="AV43" s="374"/>
      <c r="AW43" s="374"/>
      <c r="AX43" s="374"/>
      <c r="AY43" s="374"/>
      <c r="AZ43" s="374"/>
      <c r="BA43" s="374"/>
      <c r="BB43" s="374"/>
      <c r="BC43" s="374"/>
      <c r="BD43" s="167"/>
      <c r="BE43" s="375" t="str">
        <f t="shared" si="1"/>
        <v/>
      </c>
      <c r="BF43" s="375"/>
      <c r="BG43" s="374"/>
      <c r="BH43" s="374"/>
      <c r="BI43" s="374"/>
      <c r="BJ43" s="374"/>
      <c r="BK43" s="374"/>
      <c r="BL43" s="374"/>
      <c r="BM43" s="374"/>
      <c r="BN43" s="374"/>
      <c r="BO43" s="374"/>
      <c r="BP43" s="374"/>
      <c r="BQ43" s="374"/>
      <c r="BR43" s="374"/>
      <c r="BS43" s="374"/>
      <c r="BT43" s="374"/>
      <c r="BU43" s="374"/>
      <c r="BV43" s="167"/>
      <c r="BW43" s="375" t="str">
        <f t="shared" si="2"/>
        <v/>
      </c>
      <c r="BX43" s="375"/>
      <c r="BY43" s="374" t="str">
        <f>IF('各会計、関係団体の財政状況及び健全化判断比率'!B77="","",'各会計、関係団体の財政状況及び健全化判断比率'!B77)</f>
        <v/>
      </c>
      <c r="BZ43" s="374"/>
      <c r="CA43" s="374"/>
      <c r="CB43" s="374"/>
      <c r="CC43" s="374"/>
      <c r="CD43" s="374"/>
      <c r="CE43" s="374"/>
      <c r="CF43" s="374"/>
      <c r="CG43" s="374"/>
      <c r="CH43" s="374"/>
      <c r="CI43" s="374"/>
      <c r="CJ43" s="374"/>
      <c r="CK43" s="374"/>
      <c r="CL43" s="374"/>
      <c r="CM43" s="374"/>
      <c r="CN43" s="167"/>
      <c r="CO43" s="375" t="str">
        <f t="shared" si="3"/>
        <v/>
      </c>
      <c r="CP43" s="375"/>
      <c r="CQ43" s="374" t="str">
        <f>IF('各会計、関係団体の財政状況及び健全化判断比率'!BS16="","",'各会計、関係団体の財政状況及び健全化判断比率'!BS16)</f>
        <v/>
      </c>
      <c r="CR43" s="374"/>
      <c r="CS43" s="374"/>
      <c r="CT43" s="374"/>
      <c r="CU43" s="374"/>
      <c r="CV43" s="374"/>
      <c r="CW43" s="374"/>
      <c r="CX43" s="374"/>
      <c r="CY43" s="374"/>
      <c r="CZ43" s="374"/>
      <c r="DA43" s="374"/>
      <c r="DB43" s="374"/>
      <c r="DC43" s="374"/>
      <c r="DD43" s="374"/>
      <c r="DE43" s="374"/>
      <c r="DF43" s="164"/>
      <c r="DG43" s="376" t="str">
        <f>IF('各会計、関係団体の財政状況及び健全化判断比率'!BR16="","",'各会計、関係団体の財政状況及び健全化判断比率'!BR16)</f>
        <v/>
      </c>
      <c r="DH43" s="376"/>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186</v>
      </c>
      <c r="C46" s="139"/>
      <c r="D46" s="139"/>
      <c r="E46" s="139" t="s">
        <v>187</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188</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189</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190</v>
      </c>
    </row>
    <row r="50" spans="5:5">
      <c r="E50" s="141" t="s">
        <v>191</v>
      </c>
    </row>
    <row r="51" spans="5:5">
      <c r="E51" s="141" t="s">
        <v>192</v>
      </c>
    </row>
    <row r="52" spans="5:5">
      <c r="E52" s="141" t="s">
        <v>193</v>
      </c>
    </row>
    <row r="53" spans="5:5"/>
    <row r="54" spans="5:5"/>
    <row r="55" spans="5:5"/>
    <row r="56" spans="5:5"/>
    <row r="57" spans="5:5" hidden="1"/>
    <row r="58" spans="5:5" hidden="1"/>
    <row r="59" spans="5:5" hidden="1"/>
  </sheetData>
  <sheetProtection password="851F"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topLeftCell="AB13" workbookViewId="0">
      <selection activeCell="DL26" sqref="DL26:DV26"/>
    </sheetView>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733" t="s">
        <v>194</v>
      </c>
      <c r="DI1" s="734"/>
      <c r="DJ1" s="734"/>
      <c r="DK1" s="734"/>
      <c r="DL1" s="734"/>
      <c r="DM1" s="734"/>
      <c r="DN1" s="735"/>
      <c r="DP1" s="733" t="s">
        <v>195</v>
      </c>
      <c r="DQ1" s="734"/>
      <c r="DR1" s="734"/>
      <c r="DS1" s="734"/>
      <c r="DT1" s="734"/>
      <c r="DU1" s="734"/>
      <c r="DV1" s="734"/>
      <c r="DW1" s="734"/>
      <c r="DX1" s="734"/>
      <c r="DY1" s="734"/>
      <c r="DZ1" s="734"/>
      <c r="EA1" s="734"/>
      <c r="EB1" s="734"/>
      <c r="EC1" s="735"/>
      <c r="ED1" s="177"/>
      <c r="EE1" s="177"/>
      <c r="EF1" s="177"/>
      <c r="EG1" s="177"/>
      <c r="EH1" s="177"/>
      <c r="EI1" s="177"/>
      <c r="EJ1" s="177"/>
      <c r="EK1" s="177"/>
      <c r="EL1" s="177"/>
      <c r="EM1" s="177"/>
    </row>
    <row r="2" spans="2:143" ht="22.5" customHeight="1">
      <c r="B2" s="180" t="s">
        <v>196</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80" t="s">
        <v>197</v>
      </c>
      <c r="C3" s="681"/>
      <c r="D3" s="681"/>
      <c r="E3" s="681"/>
      <c r="F3" s="681"/>
      <c r="G3" s="681"/>
      <c r="H3" s="681"/>
      <c r="I3" s="681"/>
      <c r="J3" s="681"/>
      <c r="K3" s="681"/>
      <c r="L3" s="681"/>
      <c r="M3" s="681"/>
      <c r="N3" s="681"/>
      <c r="O3" s="681"/>
      <c r="P3" s="681"/>
      <c r="Q3" s="681"/>
      <c r="R3" s="681"/>
      <c r="S3" s="681"/>
      <c r="T3" s="681"/>
      <c r="U3" s="681"/>
      <c r="V3" s="681"/>
      <c r="W3" s="681"/>
      <c r="X3" s="681"/>
      <c r="Y3" s="681"/>
      <c r="Z3" s="681"/>
      <c r="AA3" s="681"/>
      <c r="AB3" s="681"/>
      <c r="AC3" s="681"/>
      <c r="AD3" s="681"/>
      <c r="AE3" s="681"/>
      <c r="AF3" s="681"/>
      <c r="AG3" s="681"/>
      <c r="AH3" s="681"/>
      <c r="AI3" s="681"/>
      <c r="AJ3" s="681"/>
      <c r="AK3" s="681"/>
      <c r="AL3" s="681"/>
      <c r="AM3" s="681"/>
      <c r="AN3" s="681"/>
      <c r="AO3" s="681"/>
      <c r="AP3" s="680" t="s">
        <v>198</v>
      </c>
      <c r="AQ3" s="681"/>
      <c r="AR3" s="681"/>
      <c r="AS3" s="681"/>
      <c r="AT3" s="681"/>
      <c r="AU3" s="681"/>
      <c r="AV3" s="681"/>
      <c r="AW3" s="681"/>
      <c r="AX3" s="681"/>
      <c r="AY3" s="681"/>
      <c r="AZ3" s="681"/>
      <c r="BA3" s="681"/>
      <c r="BB3" s="681"/>
      <c r="BC3" s="681"/>
      <c r="BD3" s="681"/>
      <c r="BE3" s="681"/>
      <c r="BF3" s="681"/>
      <c r="BG3" s="681"/>
      <c r="BH3" s="681"/>
      <c r="BI3" s="681"/>
      <c r="BJ3" s="681"/>
      <c r="BK3" s="681"/>
      <c r="BL3" s="681"/>
      <c r="BM3" s="681"/>
      <c r="BN3" s="681"/>
      <c r="BO3" s="681"/>
      <c r="BP3" s="681"/>
      <c r="BQ3" s="681"/>
      <c r="BR3" s="681"/>
      <c r="BS3" s="681"/>
      <c r="BT3" s="681"/>
      <c r="BU3" s="681"/>
      <c r="BV3" s="681"/>
      <c r="BW3" s="681"/>
      <c r="BX3" s="681"/>
      <c r="BY3" s="681"/>
      <c r="BZ3" s="681"/>
      <c r="CA3" s="681"/>
      <c r="CB3" s="682"/>
      <c r="CD3" s="725" t="s">
        <v>199</v>
      </c>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c r="DV3" s="726"/>
      <c r="DW3" s="726"/>
      <c r="DX3" s="726"/>
      <c r="DY3" s="726"/>
      <c r="DZ3" s="726"/>
      <c r="EA3" s="726"/>
      <c r="EB3" s="726"/>
      <c r="EC3" s="727"/>
    </row>
    <row r="4" spans="2:143" ht="11.25" customHeight="1">
      <c r="B4" s="680" t="s">
        <v>1</v>
      </c>
      <c r="C4" s="681"/>
      <c r="D4" s="681"/>
      <c r="E4" s="681"/>
      <c r="F4" s="681"/>
      <c r="G4" s="681"/>
      <c r="H4" s="681"/>
      <c r="I4" s="681"/>
      <c r="J4" s="681"/>
      <c r="K4" s="681"/>
      <c r="L4" s="681"/>
      <c r="M4" s="681"/>
      <c r="N4" s="681"/>
      <c r="O4" s="681"/>
      <c r="P4" s="681"/>
      <c r="Q4" s="682"/>
      <c r="R4" s="680" t="s">
        <v>200</v>
      </c>
      <c r="S4" s="681"/>
      <c r="T4" s="681"/>
      <c r="U4" s="681"/>
      <c r="V4" s="681"/>
      <c r="W4" s="681"/>
      <c r="X4" s="681"/>
      <c r="Y4" s="682"/>
      <c r="Z4" s="680" t="s">
        <v>201</v>
      </c>
      <c r="AA4" s="681"/>
      <c r="AB4" s="681"/>
      <c r="AC4" s="682"/>
      <c r="AD4" s="680" t="s">
        <v>202</v>
      </c>
      <c r="AE4" s="681"/>
      <c r="AF4" s="681"/>
      <c r="AG4" s="681"/>
      <c r="AH4" s="681"/>
      <c r="AI4" s="681"/>
      <c r="AJ4" s="681"/>
      <c r="AK4" s="682"/>
      <c r="AL4" s="680" t="s">
        <v>201</v>
      </c>
      <c r="AM4" s="681"/>
      <c r="AN4" s="681"/>
      <c r="AO4" s="682"/>
      <c r="AP4" s="736" t="s">
        <v>203</v>
      </c>
      <c r="AQ4" s="736"/>
      <c r="AR4" s="736"/>
      <c r="AS4" s="736"/>
      <c r="AT4" s="736"/>
      <c r="AU4" s="736"/>
      <c r="AV4" s="736"/>
      <c r="AW4" s="736"/>
      <c r="AX4" s="736"/>
      <c r="AY4" s="736"/>
      <c r="AZ4" s="736"/>
      <c r="BA4" s="736"/>
      <c r="BB4" s="736"/>
      <c r="BC4" s="736"/>
      <c r="BD4" s="736"/>
      <c r="BE4" s="736"/>
      <c r="BF4" s="736"/>
      <c r="BG4" s="736" t="s">
        <v>204</v>
      </c>
      <c r="BH4" s="736"/>
      <c r="BI4" s="736"/>
      <c r="BJ4" s="736"/>
      <c r="BK4" s="736"/>
      <c r="BL4" s="736"/>
      <c r="BM4" s="736"/>
      <c r="BN4" s="736"/>
      <c r="BO4" s="736" t="s">
        <v>201</v>
      </c>
      <c r="BP4" s="736"/>
      <c r="BQ4" s="736"/>
      <c r="BR4" s="736"/>
      <c r="BS4" s="736" t="s">
        <v>205</v>
      </c>
      <c r="BT4" s="736"/>
      <c r="BU4" s="736"/>
      <c r="BV4" s="736"/>
      <c r="BW4" s="736"/>
      <c r="BX4" s="736"/>
      <c r="BY4" s="736"/>
      <c r="BZ4" s="736"/>
      <c r="CA4" s="736"/>
      <c r="CB4" s="736"/>
      <c r="CD4" s="725" t="s">
        <v>206</v>
      </c>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726"/>
      <c r="EB4" s="726"/>
      <c r="EC4" s="727"/>
    </row>
    <row r="5" spans="2:143" s="183" customFormat="1" ht="11.25" customHeight="1">
      <c r="B5" s="707" t="s">
        <v>207</v>
      </c>
      <c r="C5" s="708"/>
      <c r="D5" s="708"/>
      <c r="E5" s="708"/>
      <c r="F5" s="708"/>
      <c r="G5" s="708"/>
      <c r="H5" s="708"/>
      <c r="I5" s="708"/>
      <c r="J5" s="708"/>
      <c r="K5" s="708"/>
      <c r="L5" s="708"/>
      <c r="M5" s="708"/>
      <c r="N5" s="708"/>
      <c r="O5" s="708"/>
      <c r="P5" s="708"/>
      <c r="Q5" s="709"/>
      <c r="R5" s="670">
        <v>10450956</v>
      </c>
      <c r="S5" s="671"/>
      <c r="T5" s="671"/>
      <c r="U5" s="671"/>
      <c r="V5" s="671"/>
      <c r="W5" s="671"/>
      <c r="X5" s="671"/>
      <c r="Y5" s="718"/>
      <c r="Z5" s="731">
        <v>25.9</v>
      </c>
      <c r="AA5" s="731"/>
      <c r="AB5" s="731"/>
      <c r="AC5" s="731"/>
      <c r="AD5" s="732">
        <v>10022955</v>
      </c>
      <c r="AE5" s="732"/>
      <c r="AF5" s="732"/>
      <c r="AG5" s="732"/>
      <c r="AH5" s="732"/>
      <c r="AI5" s="732"/>
      <c r="AJ5" s="732"/>
      <c r="AK5" s="732"/>
      <c r="AL5" s="719">
        <v>52.2</v>
      </c>
      <c r="AM5" s="688"/>
      <c r="AN5" s="688"/>
      <c r="AO5" s="720"/>
      <c r="AP5" s="707" t="s">
        <v>208</v>
      </c>
      <c r="AQ5" s="708"/>
      <c r="AR5" s="708"/>
      <c r="AS5" s="708"/>
      <c r="AT5" s="708"/>
      <c r="AU5" s="708"/>
      <c r="AV5" s="708"/>
      <c r="AW5" s="708"/>
      <c r="AX5" s="708"/>
      <c r="AY5" s="708"/>
      <c r="AZ5" s="708"/>
      <c r="BA5" s="708"/>
      <c r="BB5" s="708"/>
      <c r="BC5" s="708"/>
      <c r="BD5" s="708"/>
      <c r="BE5" s="708"/>
      <c r="BF5" s="709"/>
      <c r="BG5" s="620">
        <v>10001398</v>
      </c>
      <c r="BH5" s="621"/>
      <c r="BI5" s="621"/>
      <c r="BJ5" s="621"/>
      <c r="BK5" s="621"/>
      <c r="BL5" s="621"/>
      <c r="BM5" s="621"/>
      <c r="BN5" s="622"/>
      <c r="BO5" s="673">
        <v>95.7</v>
      </c>
      <c r="BP5" s="673"/>
      <c r="BQ5" s="673"/>
      <c r="BR5" s="673"/>
      <c r="BS5" s="674">
        <v>411583</v>
      </c>
      <c r="BT5" s="674"/>
      <c r="BU5" s="674"/>
      <c r="BV5" s="674"/>
      <c r="BW5" s="674"/>
      <c r="BX5" s="674"/>
      <c r="BY5" s="674"/>
      <c r="BZ5" s="674"/>
      <c r="CA5" s="674"/>
      <c r="CB5" s="710"/>
      <c r="CD5" s="725" t="s">
        <v>203</v>
      </c>
      <c r="CE5" s="726"/>
      <c r="CF5" s="726"/>
      <c r="CG5" s="726"/>
      <c r="CH5" s="726"/>
      <c r="CI5" s="726"/>
      <c r="CJ5" s="726"/>
      <c r="CK5" s="726"/>
      <c r="CL5" s="726"/>
      <c r="CM5" s="726"/>
      <c r="CN5" s="726"/>
      <c r="CO5" s="726"/>
      <c r="CP5" s="726"/>
      <c r="CQ5" s="727"/>
      <c r="CR5" s="725" t="s">
        <v>209</v>
      </c>
      <c r="CS5" s="726"/>
      <c r="CT5" s="726"/>
      <c r="CU5" s="726"/>
      <c r="CV5" s="726"/>
      <c r="CW5" s="726"/>
      <c r="CX5" s="726"/>
      <c r="CY5" s="727"/>
      <c r="CZ5" s="725" t="s">
        <v>201</v>
      </c>
      <c r="DA5" s="726"/>
      <c r="DB5" s="726"/>
      <c r="DC5" s="727"/>
      <c r="DD5" s="725" t="s">
        <v>210</v>
      </c>
      <c r="DE5" s="726"/>
      <c r="DF5" s="726"/>
      <c r="DG5" s="726"/>
      <c r="DH5" s="726"/>
      <c r="DI5" s="726"/>
      <c r="DJ5" s="726"/>
      <c r="DK5" s="726"/>
      <c r="DL5" s="726"/>
      <c r="DM5" s="726"/>
      <c r="DN5" s="726"/>
      <c r="DO5" s="726"/>
      <c r="DP5" s="727"/>
      <c r="DQ5" s="725" t="s">
        <v>211</v>
      </c>
      <c r="DR5" s="726"/>
      <c r="DS5" s="726"/>
      <c r="DT5" s="726"/>
      <c r="DU5" s="726"/>
      <c r="DV5" s="726"/>
      <c r="DW5" s="726"/>
      <c r="DX5" s="726"/>
      <c r="DY5" s="726"/>
      <c r="DZ5" s="726"/>
      <c r="EA5" s="726"/>
      <c r="EB5" s="726"/>
      <c r="EC5" s="727"/>
    </row>
    <row r="6" spans="2:143" ht="11.25" customHeight="1">
      <c r="B6" s="617" t="s">
        <v>212</v>
      </c>
      <c r="C6" s="618"/>
      <c r="D6" s="618"/>
      <c r="E6" s="618"/>
      <c r="F6" s="618"/>
      <c r="G6" s="618"/>
      <c r="H6" s="618"/>
      <c r="I6" s="618"/>
      <c r="J6" s="618"/>
      <c r="K6" s="618"/>
      <c r="L6" s="618"/>
      <c r="M6" s="618"/>
      <c r="N6" s="618"/>
      <c r="O6" s="618"/>
      <c r="P6" s="618"/>
      <c r="Q6" s="619"/>
      <c r="R6" s="620">
        <v>279293</v>
      </c>
      <c r="S6" s="621"/>
      <c r="T6" s="621"/>
      <c r="U6" s="621"/>
      <c r="V6" s="621"/>
      <c r="W6" s="621"/>
      <c r="X6" s="621"/>
      <c r="Y6" s="622"/>
      <c r="Z6" s="673">
        <v>0.7</v>
      </c>
      <c r="AA6" s="673"/>
      <c r="AB6" s="673"/>
      <c r="AC6" s="673"/>
      <c r="AD6" s="674">
        <v>279293</v>
      </c>
      <c r="AE6" s="674"/>
      <c r="AF6" s="674"/>
      <c r="AG6" s="674"/>
      <c r="AH6" s="674"/>
      <c r="AI6" s="674"/>
      <c r="AJ6" s="674"/>
      <c r="AK6" s="674"/>
      <c r="AL6" s="643">
        <v>1.5</v>
      </c>
      <c r="AM6" s="675"/>
      <c r="AN6" s="675"/>
      <c r="AO6" s="676"/>
      <c r="AP6" s="617" t="s">
        <v>213</v>
      </c>
      <c r="AQ6" s="618"/>
      <c r="AR6" s="618"/>
      <c r="AS6" s="618"/>
      <c r="AT6" s="618"/>
      <c r="AU6" s="618"/>
      <c r="AV6" s="618"/>
      <c r="AW6" s="618"/>
      <c r="AX6" s="618"/>
      <c r="AY6" s="618"/>
      <c r="AZ6" s="618"/>
      <c r="BA6" s="618"/>
      <c r="BB6" s="618"/>
      <c r="BC6" s="618"/>
      <c r="BD6" s="618"/>
      <c r="BE6" s="618"/>
      <c r="BF6" s="619"/>
      <c r="BG6" s="620">
        <v>10001398</v>
      </c>
      <c r="BH6" s="621"/>
      <c r="BI6" s="621"/>
      <c r="BJ6" s="621"/>
      <c r="BK6" s="621"/>
      <c r="BL6" s="621"/>
      <c r="BM6" s="621"/>
      <c r="BN6" s="622"/>
      <c r="BO6" s="673">
        <v>95.7</v>
      </c>
      <c r="BP6" s="673"/>
      <c r="BQ6" s="673"/>
      <c r="BR6" s="673"/>
      <c r="BS6" s="674">
        <v>411583</v>
      </c>
      <c r="BT6" s="674"/>
      <c r="BU6" s="674"/>
      <c r="BV6" s="674"/>
      <c r="BW6" s="674"/>
      <c r="BX6" s="674"/>
      <c r="BY6" s="674"/>
      <c r="BZ6" s="674"/>
      <c r="CA6" s="674"/>
      <c r="CB6" s="710"/>
      <c r="CD6" s="677" t="s">
        <v>214</v>
      </c>
      <c r="CE6" s="678"/>
      <c r="CF6" s="678"/>
      <c r="CG6" s="678"/>
      <c r="CH6" s="678"/>
      <c r="CI6" s="678"/>
      <c r="CJ6" s="678"/>
      <c r="CK6" s="678"/>
      <c r="CL6" s="678"/>
      <c r="CM6" s="678"/>
      <c r="CN6" s="678"/>
      <c r="CO6" s="678"/>
      <c r="CP6" s="678"/>
      <c r="CQ6" s="679"/>
      <c r="CR6" s="620">
        <v>291861</v>
      </c>
      <c r="CS6" s="621"/>
      <c r="CT6" s="621"/>
      <c r="CU6" s="621"/>
      <c r="CV6" s="621"/>
      <c r="CW6" s="621"/>
      <c r="CX6" s="621"/>
      <c r="CY6" s="622"/>
      <c r="CZ6" s="673">
        <v>0.8</v>
      </c>
      <c r="DA6" s="673"/>
      <c r="DB6" s="673"/>
      <c r="DC6" s="673"/>
      <c r="DD6" s="626" t="s">
        <v>215</v>
      </c>
      <c r="DE6" s="621"/>
      <c r="DF6" s="621"/>
      <c r="DG6" s="621"/>
      <c r="DH6" s="621"/>
      <c r="DI6" s="621"/>
      <c r="DJ6" s="621"/>
      <c r="DK6" s="621"/>
      <c r="DL6" s="621"/>
      <c r="DM6" s="621"/>
      <c r="DN6" s="621"/>
      <c r="DO6" s="621"/>
      <c r="DP6" s="622"/>
      <c r="DQ6" s="626">
        <v>291861</v>
      </c>
      <c r="DR6" s="621"/>
      <c r="DS6" s="621"/>
      <c r="DT6" s="621"/>
      <c r="DU6" s="621"/>
      <c r="DV6" s="621"/>
      <c r="DW6" s="621"/>
      <c r="DX6" s="621"/>
      <c r="DY6" s="621"/>
      <c r="DZ6" s="621"/>
      <c r="EA6" s="621"/>
      <c r="EB6" s="621"/>
      <c r="EC6" s="656"/>
    </row>
    <row r="7" spans="2:143" ht="11.25" customHeight="1">
      <c r="B7" s="617" t="s">
        <v>216</v>
      </c>
      <c r="C7" s="618"/>
      <c r="D7" s="618"/>
      <c r="E7" s="618"/>
      <c r="F7" s="618"/>
      <c r="G7" s="618"/>
      <c r="H7" s="618"/>
      <c r="I7" s="618"/>
      <c r="J7" s="618"/>
      <c r="K7" s="618"/>
      <c r="L7" s="618"/>
      <c r="M7" s="618"/>
      <c r="N7" s="618"/>
      <c r="O7" s="618"/>
      <c r="P7" s="618"/>
      <c r="Q7" s="619"/>
      <c r="R7" s="620">
        <v>12559</v>
      </c>
      <c r="S7" s="621"/>
      <c r="T7" s="621"/>
      <c r="U7" s="621"/>
      <c r="V7" s="621"/>
      <c r="W7" s="621"/>
      <c r="X7" s="621"/>
      <c r="Y7" s="622"/>
      <c r="Z7" s="673">
        <v>0</v>
      </c>
      <c r="AA7" s="673"/>
      <c r="AB7" s="673"/>
      <c r="AC7" s="673"/>
      <c r="AD7" s="674">
        <v>12559</v>
      </c>
      <c r="AE7" s="674"/>
      <c r="AF7" s="674"/>
      <c r="AG7" s="674"/>
      <c r="AH7" s="674"/>
      <c r="AI7" s="674"/>
      <c r="AJ7" s="674"/>
      <c r="AK7" s="674"/>
      <c r="AL7" s="643">
        <v>0.1</v>
      </c>
      <c r="AM7" s="675"/>
      <c r="AN7" s="675"/>
      <c r="AO7" s="676"/>
      <c r="AP7" s="617" t="s">
        <v>217</v>
      </c>
      <c r="AQ7" s="618"/>
      <c r="AR7" s="618"/>
      <c r="AS7" s="618"/>
      <c r="AT7" s="618"/>
      <c r="AU7" s="618"/>
      <c r="AV7" s="618"/>
      <c r="AW7" s="618"/>
      <c r="AX7" s="618"/>
      <c r="AY7" s="618"/>
      <c r="AZ7" s="618"/>
      <c r="BA7" s="618"/>
      <c r="BB7" s="618"/>
      <c r="BC7" s="618"/>
      <c r="BD7" s="618"/>
      <c r="BE7" s="618"/>
      <c r="BF7" s="619"/>
      <c r="BG7" s="620">
        <v>4224370</v>
      </c>
      <c r="BH7" s="621"/>
      <c r="BI7" s="621"/>
      <c r="BJ7" s="621"/>
      <c r="BK7" s="621"/>
      <c r="BL7" s="621"/>
      <c r="BM7" s="621"/>
      <c r="BN7" s="622"/>
      <c r="BO7" s="673">
        <v>40.4</v>
      </c>
      <c r="BP7" s="673"/>
      <c r="BQ7" s="673"/>
      <c r="BR7" s="673"/>
      <c r="BS7" s="674">
        <v>91116</v>
      </c>
      <c r="BT7" s="674"/>
      <c r="BU7" s="674"/>
      <c r="BV7" s="674"/>
      <c r="BW7" s="674"/>
      <c r="BX7" s="674"/>
      <c r="BY7" s="674"/>
      <c r="BZ7" s="674"/>
      <c r="CA7" s="674"/>
      <c r="CB7" s="710"/>
      <c r="CD7" s="657" t="s">
        <v>218</v>
      </c>
      <c r="CE7" s="654"/>
      <c r="CF7" s="654"/>
      <c r="CG7" s="654"/>
      <c r="CH7" s="654"/>
      <c r="CI7" s="654"/>
      <c r="CJ7" s="654"/>
      <c r="CK7" s="654"/>
      <c r="CL7" s="654"/>
      <c r="CM7" s="654"/>
      <c r="CN7" s="654"/>
      <c r="CO7" s="654"/>
      <c r="CP7" s="654"/>
      <c r="CQ7" s="655"/>
      <c r="CR7" s="620">
        <v>7639549</v>
      </c>
      <c r="CS7" s="621"/>
      <c r="CT7" s="621"/>
      <c r="CU7" s="621"/>
      <c r="CV7" s="621"/>
      <c r="CW7" s="621"/>
      <c r="CX7" s="621"/>
      <c r="CY7" s="622"/>
      <c r="CZ7" s="673">
        <v>19.7</v>
      </c>
      <c r="DA7" s="673"/>
      <c r="DB7" s="673"/>
      <c r="DC7" s="673"/>
      <c r="DD7" s="626">
        <v>84516</v>
      </c>
      <c r="DE7" s="621"/>
      <c r="DF7" s="621"/>
      <c r="DG7" s="621"/>
      <c r="DH7" s="621"/>
      <c r="DI7" s="621"/>
      <c r="DJ7" s="621"/>
      <c r="DK7" s="621"/>
      <c r="DL7" s="621"/>
      <c r="DM7" s="621"/>
      <c r="DN7" s="621"/>
      <c r="DO7" s="621"/>
      <c r="DP7" s="622"/>
      <c r="DQ7" s="626">
        <v>3598161</v>
      </c>
      <c r="DR7" s="621"/>
      <c r="DS7" s="621"/>
      <c r="DT7" s="621"/>
      <c r="DU7" s="621"/>
      <c r="DV7" s="621"/>
      <c r="DW7" s="621"/>
      <c r="DX7" s="621"/>
      <c r="DY7" s="621"/>
      <c r="DZ7" s="621"/>
      <c r="EA7" s="621"/>
      <c r="EB7" s="621"/>
      <c r="EC7" s="656"/>
    </row>
    <row r="8" spans="2:143" ht="11.25" customHeight="1">
      <c r="B8" s="617" t="s">
        <v>219</v>
      </c>
      <c r="C8" s="618"/>
      <c r="D8" s="618"/>
      <c r="E8" s="618"/>
      <c r="F8" s="618"/>
      <c r="G8" s="618"/>
      <c r="H8" s="618"/>
      <c r="I8" s="618"/>
      <c r="J8" s="618"/>
      <c r="K8" s="618"/>
      <c r="L8" s="618"/>
      <c r="M8" s="618"/>
      <c r="N8" s="618"/>
      <c r="O8" s="618"/>
      <c r="P8" s="618"/>
      <c r="Q8" s="619"/>
      <c r="R8" s="620">
        <v>19953</v>
      </c>
      <c r="S8" s="621"/>
      <c r="T8" s="621"/>
      <c r="U8" s="621"/>
      <c r="V8" s="621"/>
      <c r="W8" s="621"/>
      <c r="X8" s="621"/>
      <c r="Y8" s="622"/>
      <c r="Z8" s="673">
        <v>0</v>
      </c>
      <c r="AA8" s="673"/>
      <c r="AB8" s="673"/>
      <c r="AC8" s="673"/>
      <c r="AD8" s="674">
        <v>19953</v>
      </c>
      <c r="AE8" s="674"/>
      <c r="AF8" s="674"/>
      <c r="AG8" s="674"/>
      <c r="AH8" s="674"/>
      <c r="AI8" s="674"/>
      <c r="AJ8" s="674"/>
      <c r="AK8" s="674"/>
      <c r="AL8" s="643">
        <v>0.1</v>
      </c>
      <c r="AM8" s="675"/>
      <c r="AN8" s="675"/>
      <c r="AO8" s="676"/>
      <c r="AP8" s="617" t="s">
        <v>220</v>
      </c>
      <c r="AQ8" s="618"/>
      <c r="AR8" s="618"/>
      <c r="AS8" s="618"/>
      <c r="AT8" s="618"/>
      <c r="AU8" s="618"/>
      <c r="AV8" s="618"/>
      <c r="AW8" s="618"/>
      <c r="AX8" s="618"/>
      <c r="AY8" s="618"/>
      <c r="AZ8" s="618"/>
      <c r="BA8" s="618"/>
      <c r="BB8" s="618"/>
      <c r="BC8" s="618"/>
      <c r="BD8" s="618"/>
      <c r="BE8" s="618"/>
      <c r="BF8" s="619"/>
      <c r="BG8" s="620">
        <v>143983</v>
      </c>
      <c r="BH8" s="621"/>
      <c r="BI8" s="621"/>
      <c r="BJ8" s="621"/>
      <c r="BK8" s="621"/>
      <c r="BL8" s="621"/>
      <c r="BM8" s="621"/>
      <c r="BN8" s="622"/>
      <c r="BO8" s="673">
        <v>1.4</v>
      </c>
      <c r="BP8" s="673"/>
      <c r="BQ8" s="673"/>
      <c r="BR8" s="673"/>
      <c r="BS8" s="626" t="s">
        <v>113</v>
      </c>
      <c r="BT8" s="621"/>
      <c r="BU8" s="621"/>
      <c r="BV8" s="621"/>
      <c r="BW8" s="621"/>
      <c r="BX8" s="621"/>
      <c r="BY8" s="621"/>
      <c r="BZ8" s="621"/>
      <c r="CA8" s="621"/>
      <c r="CB8" s="656"/>
      <c r="CD8" s="657" t="s">
        <v>221</v>
      </c>
      <c r="CE8" s="654"/>
      <c r="CF8" s="654"/>
      <c r="CG8" s="654"/>
      <c r="CH8" s="654"/>
      <c r="CI8" s="654"/>
      <c r="CJ8" s="654"/>
      <c r="CK8" s="654"/>
      <c r="CL8" s="654"/>
      <c r="CM8" s="654"/>
      <c r="CN8" s="654"/>
      <c r="CO8" s="654"/>
      <c r="CP8" s="654"/>
      <c r="CQ8" s="655"/>
      <c r="CR8" s="620">
        <v>13470626</v>
      </c>
      <c r="CS8" s="621"/>
      <c r="CT8" s="621"/>
      <c r="CU8" s="621"/>
      <c r="CV8" s="621"/>
      <c r="CW8" s="621"/>
      <c r="CX8" s="621"/>
      <c r="CY8" s="622"/>
      <c r="CZ8" s="673">
        <v>34.700000000000003</v>
      </c>
      <c r="DA8" s="673"/>
      <c r="DB8" s="673"/>
      <c r="DC8" s="673"/>
      <c r="DD8" s="626">
        <v>522569</v>
      </c>
      <c r="DE8" s="621"/>
      <c r="DF8" s="621"/>
      <c r="DG8" s="621"/>
      <c r="DH8" s="621"/>
      <c r="DI8" s="621"/>
      <c r="DJ8" s="621"/>
      <c r="DK8" s="621"/>
      <c r="DL8" s="621"/>
      <c r="DM8" s="621"/>
      <c r="DN8" s="621"/>
      <c r="DO8" s="621"/>
      <c r="DP8" s="622"/>
      <c r="DQ8" s="626">
        <v>5855412</v>
      </c>
      <c r="DR8" s="621"/>
      <c r="DS8" s="621"/>
      <c r="DT8" s="621"/>
      <c r="DU8" s="621"/>
      <c r="DV8" s="621"/>
      <c r="DW8" s="621"/>
      <c r="DX8" s="621"/>
      <c r="DY8" s="621"/>
      <c r="DZ8" s="621"/>
      <c r="EA8" s="621"/>
      <c r="EB8" s="621"/>
      <c r="EC8" s="656"/>
    </row>
    <row r="9" spans="2:143" ht="11.25" customHeight="1">
      <c r="B9" s="617" t="s">
        <v>222</v>
      </c>
      <c r="C9" s="618"/>
      <c r="D9" s="618"/>
      <c r="E9" s="618"/>
      <c r="F9" s="618"/>
      <c r="G9" s="618"/>
      <c r="H9" s="618"/>
      <c r="I9" s="618"/>
      <c r="J9" s="618"/>
      <c r="K9" s="618"/>
      <c r="L9" s="618"/>
      <c r="M9" s="618"/>
      <c r="N9" s="618"/>
      <c r="O9" s="618"/>
      <c r="P9" s="618"/>
      <c r="Q9" s="619"/>
      <c r="R9" s="620">
        <v>10284</v>
      </c>
      <c r="S9" s="621"/>
      <c r="T9" s="621"/>
      <c r="U9" s="621"/>
      <c r="V9" s="621"/>
      <c r="W9" s="621"/>
      <c r="X9" s="621"/>
      <c r="Y9" s="622"/>
      <c r="Z9" s="673">
        <v>0</v>
      </c>
      <c r="AA9" s="673"/>
      <c r="AB9" s="673"/>
      <c r="AC9" s="673"/>
      <c r="AD9" s="674">
        <v>10284</v>
      </c>
      <c r="AE9" s="674"/>
      <c r="AF9" s="674"/>
      <c r="AG9" s="674"/>
      <c r="AH9" s="674"/>
      <c r="AI9" s="674"/>
      <c r="AJ9" s="674"/>
      <c r="AK9" s="674"/>
      <c r="AL9" s="643">
        <v>0.1</v>
      </c>
      <c r="AM9" s="675"/>
      <c r="AN9" s="675"/>
      <c r="AO9" s="676"/>
      <c r="AP9" s="617" t="s">
        <v>223</v>
      </c>
      <c r="AQ9" s="618"/>
      <c r="AR9" s="618"/>
      <c r="AS9" s="618"/>
      <c r="AT9" s="618"/>
      <c r="AU9" s="618"/>
      <c r="AV9" s="618"/>
      <c r="AW9" s="618"/>
      <c r="AX9" s="618"/>
      <c r="AY9" s="618"/>
      <c r="AZ9" s="618"/>
      <c r="BA9" s="618"/>
      <c r="BB9" s="618"/>
      <c r="BC9" s="618"/>
      <c r="BD9" s="618"/>
      <c r="BE9" s="618"/>
      <c r="BF9" s="619"/>
      <c r="BG9" s="620">
        <v>3328171</v>
      </c>
      <c r="BH9" s="621"/>
      <c r="BI9" s="621"/>
      <c r="BJ9" s="621"/>
      <c r="BK9" s="621"/>
      <c r="BL9" s="621"/>
      <c r="BM9" s="621"/>
      <c r="BN9" s="622"/>
      <c r="BO9" s="673">
        <v>31.8</v>
      </c>
      <c r="BP9" s="673"/>
      <c r="BQ9" s="673"/>
      <c r="BR9" s="673"/>
      <c r="BS9" s="626" t="s">
        <v>113</v>
      </c>
      <c r="BT9" s="621"/>
      <c r="BU9" s="621"/>
      <c r="BV9" s="621"/>
      <c r="BW9" s="621"/>
      <c r="BX9" s="621"/>
      <c r="BY9" s="621"/>
      <c r="BZ9" s="621"/>
      <c r="CA9" s="621"/>
      <c r="CB9" s="656"/>
      <c r="CD9" s="657" t="s">
        <v>224</v>
      </c>
      <c r="CE9" s="654"/>
      <c r="CF9" s="654"/>
      <c r="CG9" s="654"/>
      <c r="CH9" s="654"/>
      <c r="CI9" s="654"/>
      <c r="CJ9" s="654"/>
      <c r="CK9" s="654"/>
      <c r="CL9" s="654"/>
      <c r="CM9" s="654"/>
      <c r="CN9" s="654"/>
      <c r="CO9" s="654"/>
      <c r="CP9" s="654"/>
      <c r="CQ9" s="655"/>
      <c r="CR9" s="620">
        <v>2641662</v>
      </c>
      <c r="CS9" s="621"/>
      <c r="CT9" s="621"/>
      <c r="CU9" s="621"/>
      <c r="CV9" s="621"/>
      <c r="CW9" s="621"/>
      <c r="CX9" s="621"/>
      <c r="CY9" s="622"/>
      <c r="CZ9" s="673">
        <v>6.8</v>
      </c>
      <c r="DA9" s="673"/>
      <c r="DB9" s="673"/>
      <c r="DC9" s="673"/>
      <c r="DD9" s="626">
        <v>31753</v>
      </c>
      <c r="DE9" s="621"/>
      <c r="DF9" s="621"/>
      <c r="DG9" s="621"/>
      <c r="DH9" s="621"/>
      <c r="DI9" s="621"/>
      <c r="DJ9" s="621"/>
      <c r="DK9" s="621"/>
      <c r="DL9" s="621"/>
      <c r="DM9" s="621"/>
      <c r="DN9" s="621"/>
      <c r="DO9" s="621"/>
      <c r="DP9" s="622"/>
      <c r="DQ9" s="626">
        <v>2486740</v>
      </c>
      <c r="DR9" s="621"/>
      <c r="DS9" s="621"/>
      <c r="DT9" s="621"/>
      <c r="DU9" s="621"/>
      <c r="DV9" s="621"/>
      <c r="DW9" s="621"/>
      <c r="DX9" s="621"/>
      <c r="DY9" s="621"/>
      <c r="DZ9" s="621"/>
      <c r="EA9" s="621"/>
      <c r="EB9" s="621"/>
      <c r="EC9" s="656"/>
    </row>
    <row r="10" spans="2:143" ht="11.25" customHeight="1">
      <c r="B10" s="617" t="s">
        <v>225</v>
      </c>
      <c r="C10" s="618"/>
      <c r="D10" s="618"/>
      <c r="E10" s="618"/>
      <c r="F10" s="618"/>
      <c r="G10" s="618"/>
      <c r="H10" s="618"/>
      <c r="I10" s="618"/>
      <c r="J10" s="618"/>
      <c r="K10" s="618"/>
      <c r="L10" s="618"/>
      <c r="M10" s="618"/>
      <c r="N10" s="618"/>
      <c r="O10" s="618"/>
      <c r="P10" s="618"/>
      <c r="Q10" s="619"/>
      <c r="R10" s="620">
        <v>1507379</v>
      </c>
      <c r="S10" s="621"/>
      <c r="T10" s="621"/>
      <c r="U10" s="621"/>
      <c r="V10" s="621"/>
      <c r="W10" s="621"/>
      <c r="X10" s="621"/>
      <c r="Y10" s="622"/>
      <c r="Z10" s="673">
        <v>3.7</v>
      </c>
      <c r="AA10" s="673"/>
      <c r="AB10" s="673"/>
      <c r="AC10" s="673"/>
      <c r="AD10" s="674">
        <v>1507379</v>
      </c>
      <c r="AE10" s="674"/>
      <c r="AF10" s="674"/>
      <c r="AG10" s="674"/>
      <c r="AH10" s="674"/>
      <c r="AI10" s="674"/>
      <c r="AJ10" s="674"/>
      <c r="AK10" s="674"/>
      <c r="AL10" s="643">
        <v>7.9</v>
      </c>
      <c r="AM10" s="675"/>
      <c r="AN10" s="675"/>
      <c r="AO10" s="676"/>
      <c r="AP10" s="617" t="s">
        <v>226</v>
      </c>
      <c r="AQ10" s="618"/>
      <c r="AR10" s="618"/>
      <c r="AS10" s="618"/>
      <c r="AT10" s="618"/>
      <c r="AU10" s="618"/>
      <c r="AV10" s="618"/>
      <c r="AW10" s="618"/>
      <c r="AX10" s="618"/>
      <c r="AY10" s="618"/>
      <c r="AZ10" s="618"/>
      <c r="BA10" s="618"/>
      <c r="BB10" s="618"/>
      <c r="BC10" s="618"/>
      <c r="BD10" s="618"/>
      <c r="BE10" s="618"/>
      <c r="BF10" s="619"/>
      <c r="BG10" s="620">
        <v>290892</v>
      </c>
      <c r="BH10" s="621"/>
      <c r="BI10" s="621"/>
      <c r="BJ10" s="621"/>
      <c r="BK10" s="621"/>
      <c r="BL10" s="621"/>
      <c r="BM10" s="621"/>
      <c r="BN10" s="622"/>
      <c r="BO10" s="673">
        <v>2.8</v>
      </c>
      <c r="BP10" s="673"/>
      <c r="BQ10" s="673"/>
      <c r="BR10" s="673"/>
      <c r="BS10" s="626" t="s">
        <v>113</v>
      </c>
      <c r="BT10" s="621"/>
      <c r="BU10" s="621"/>
      <c r="BV10" s="621"/>
      <c r="BW10" s="621"/>
      <c r="BX10" s="621"/>
      <c r="BY10" s="621"/>
      <c r="BZ10" s="621"/>
      <c r="CA10" s="621"/>
      <c r="CB10" s="656"/>
      <c r="CD10" s="657" t="s">
        <v>227</v>
      </c>
      <c r="CE10" s="654"/>
      <c r="CF10" s="654"/>
      <c r="CG10" s="654"/>
      <c r="CH10" s="654"/>
      <c r="CI10" s="654"/>
      <c r="CJ10" s="654"/>
      <c r="CK10" s="654"/>
      <c r="CL10" s="654"/>
      <c r="CM10" s="654"/>
      <c r="CN10" s="654"/>
      <c r="CO10" s="654"/>
      <c r="CP10" s="654"/>
      <c r="CQ10" s="655"/>
      <c r="CR10" s="620">
        <v>132433</v>
      </c>
      <c r="CS10" s="621"/>
      <c r="CT10" s="621"/>
      <c r="CU10" s="621"/>
      <c r="CV10" s="621"/>
      <c r="CW10" s="621"/>
      <c r="CX10" s="621"/>
      <c r="CY10" s="622"/>
      <c r="CZ10" s="673">
        <v>0.3</v>
      </c>
      <c r="DA10" s="673"/>
      <c r="DB10" s="673"/>
      <c r="DC10" s="673"/>
      <c r="DD10" s="626" t="s">
        <v>113</v>
      </c>
      <c r="DE10" s="621"/>
      <c r="DF10" s="621"/>
      <c r="DG10" s="621"/>
      <c r="DH10" s="621"/>
      <c r="DI10" s="621"/>
      <c r="DJ10" s="621"/>
      <c r="DK10" s="621"/>
      <c r="DL10" s="621"/>
      <c r="DM10" s="621"/>
      <c r="DN10" s="621"/>
      <c r="DO10" s="621"/>
      <c r="DP10" s="622"/>
      <c r="DQ10" s="626">
        <v>34660</v>
      </c>
      <c r="DR10" s="621"/>
      <c r="DS10" s="621"/>
      <c r="DT10" s="621"/>
      <c r="DU10" s="621"/>
      <c r="DV10" s="621"/>
      <c r="DW10" s="621"/>
      <c r="DX10" s="621"/>
      <c r="DY10" s="621"/>
      <c r="DZ10" s="621"/>
      <c r="EA10" s="621"/>
      <c r="EB10" s="621"/>
      <c r="EC10" s="656"/>
    </row>
    <row r="11" spans="2:143" ht="11.25" customHeight="1">
      <c r="B11" s="617" t="s">
        <v>228</v>
      </c>
      <c r="C11" s="618"/>
      <c r="D11" s="618"/>
      <c r="E11" s="618"/>
      <c r="F11" s="618"/>
      <c r="G11" s="618"/>
      <c r="H11" s="618"/>
      <c r="I11" s="618"/>
      <c r="J11" s="618"/>
      <c r="K11" s="618"/>
      <c r="L11" s="618"/>
      <c r="M11" s="618"/>
      <c r="N11" s="618"/>
      <c r="O11" s="618"/>
      <c r="P11" s="618"/>
      <c r="Q11" s="619"/>
      <c r="R11" s="620" t="s">
        <v>113</v>
      </c>
      <c r="S11" s="621"/>
      <c r="T11" s="621"/>
      <c r="U11" s="621"/>
      <c r="V11" s="621"/>
      <c r="W11" s="621"/>
      <c r="X11" s="621"/>
      <c r="Y11" s="622"/>
      <c r="Z11" s="673" t="s">
        <v>113</v>
      </c>
      <c r="AA11" s="673"/>
      <c r="AB11" s="673"/>
      <c r="AC11" s="673"/>
      <c r="AD11" s="674" t="s">
        <v>113</v>
      </c>
      <c r="AE11" s="674"/>
      <c r="AF11" s="674"/>
      <c r="AG11" s="674"/>
      <c r="AH11" s="674"/>
      <c r="AI11" s="674"/>
      <c r="AJ11" s="674"/>
      <c r="AK11" s="674"/>
      <c r="AL11" s="643" t="s">
        <v>113</v>
      </c>
      <c r="AM11" s="675"/>
      <c r="AN11" s="675"/>
      <c r="AO11" s="676"/>
      <c r="AP11" s="617" t="s">
        <v>229</v>
      </c>
      <c r="AQ11" s="618"/>
      <c r="AR11" s="618"/>
      <c r="AS11" s="618"/>
      <c r="AT11" s="618"/>
      <c r="AU11" s="618"/>
      <c r="AV11" s="618"/>
      <c r="AW11" s="618"/>
      <c r="AX11" s="618"/>
      <c r="AY11" s="618"/>
      <c r="AZ11" s="618"/>
      <c r="BA11" s="618"/>
      <c r="BB11" s="618"/>
      <c r="BC11" s="618"/>
      <c r="BD11" s="618"/>
      <c r="BE11" s="618"/>
      <c r="BF11" s="619"/>
      <c r="BG11" s="620">
        <v>461324</v>
      </c>
      <c r="BH11" s="621"/>
      <c r="BI11" s="621"/>
      <c r="BJ11" s="621"/>
      <c r="BK11" s="621"/>
      <c r="BL11" s="621"/>
      <c r="BM11" s="621"/>
      <c r="BN11" s="622"/>
      <c r="BO11" s="673">
        <v>4.4000000000000004</v>
      </c>
      <c r="BP11" s="673"/>
      <c r="BQ11" s="673"/>
      <c r="BR11" s="673"/>
      <c r="BS11" s="626">
        <v>91116</v>
      </c>
      <c r="BT11" s="621"/>
      <c r="BU11" s="621"/>
      <c r="BV11" s="621"/>
      <c r="BW11" s="621"/>
      <c r="BX11" s="621"/>
      <c r="BY11" s="621"/>
      <c r="BZ11" s="621"/>
      <c r="CA11" s="621"/>
      <c r="CB11" s="656"/>
      <c r="CD11" s="657" t="s">
        <v>230</v>
      </c>
      <c r="CE11" s="654"/>
      <c r="CF11" s="654"/>
      <c r="CG11" s="654"/>
      <c r="CH11" s="654"/>
      <c r="CI11" s="654"/>
      <c r="CJ11" s="654"/>
      <c r="CK11" s="654"/>
      <c r="CL11" s="654"/>
      <c r="CM11" s="654"/>
      <c r="CN11" s="654"/>
      <c r="CO11" s="654"/>
      <c r="CP11" s="654"/>
      <c r="CQ11" s="655"/>
      <c r="CR11" s="620">
        <v>821091</v>
      </c>
      <c r="CS11" s="621"/>
      <c r="CT11" s="621"/>
      <c r="CU11" s="621"/>
      <c r="CV11" s="621"/>
      <c r="CW11" s="621"/>
      <c r="CX11" s="621"/>
      <c r="CY11" s="622"/>
      <c r="CZ11" s="673">
        <v>2.1</v>
      </c>
      <c r="DA11" s="673"/>
      <c r="DB11" s="673"/>
      <c r="DC11" s="673"/>
      <c r="DD11" s="626">
        <v>100752</v>
      </c>
      <c r="DE11" s="621"/>
      <c r="DF11" s="621"/>
      <c r="DG11" s="621"/>
      <c r="DH11" s="621"/>
      <c r="DI11" s="621"/>
      <c r="DJ11" s="621"/>
      <c r="DK11" s="621"/>
      <c r="DL11" s="621"/>
      <c r="DM11" s="621"/>
      <c r="DN11" s="621"/>
      <c r="DO11" s="621"/>
      <c r="DP11" s="622"/>
      <c r="DQ11" s="626">
        <v>416659</v>
      </c>
      <c r="DR11" s="621"/>
      <c r="DS11" s="621"/>
      <c r="DT11" s="621"/>
      <c r="DU11" s="621"/>
      <c r="DV11" s="621"/>
      <c r="DW11" s="621"/>
      <c r="DX11" s="621"/>
      <c r="DY11" s="621"/>
      <c r="DZ11" s="621"/>
      <c r="EA11" s="621"/>
      <c r="EB11" s="621"/>
      <c r="EC11" s="656"/>
    </row>
    <row r="12" spans="2:143" ht="11.25" customHeight="1">
      <c r="B12" s="617" t="s">
        <v>231</v>
      </c>
      <c r="C12" s="618"/>
      <c r="D12" s="618"/>
      <c r="E12" s="618"/>
      <c r="F12" s="618"/>
      <c r="G12" s="618"/>
      <c r="H12" s="618"/>
      <c r="I12" s="618"/>
      <c r="J12" s="618"/>
      <c r="K12" s="618"/>
      <c r="L12" s="618"/>
      <c r="M12" s="618"/>
      <c r="N12" s="618"/>
      <c r="O12" s="618"/>
      <c r="P12" s="618"/>
      <c r="Q12" s="619"/>
      <c r="R12" s="620" t="s">
        <v>113</v>
      </c>
      <c r="S12" s="621"/>
      <c r="T12" s="621"/>
      <c r="U12" s="621"/>
      <c r="V12" s="621"/>
      <c r="W12" s="621"/>
      <c r="X12" s="621"/>
      <c r="Y12" s="622"/>
      <c r="Z12" s="673" t="s">
        <v>113</v>
      </c>
      <c r="AA12" s="673"/>
      <c r="AB12" s="673"/>
      <c r="AC12" s="673"/>
      <c r="AD12" s="674" t="s">
        <v>113</v>
      </c>
      <c r="AE12" s="674"/>
      <c r="AF12" s="674"/>
      <c r="AG12" s="674"/>
      <c r="AH12" s="674"/>
      <c r="AI12" s="674"/>
      <c r="AJ12" s="674"/>
      <c r="AK12" s="674"/>
      <c r="AL12" s="643" t="s">
        <v>113</v>
      </c>
      <c r="AM12" s="675"/>
      <c r="AN12" s="675"/>
      <c r="AO12" s="676"/>
      <c r="AP12" s="617" t="s">
        <v>232</v>
      </c>
      <c r="AQ12" s="618"/>
      <c r="AR12" s="618"/>
      <c r="AS12" s="618"/>
      <c r="AT12" s="618"/>
      <c r="AU12" s="618"/>
      <c r="AV12" s="618"/>
      <c r="AW12" s="618"/>
      <c r="AX12" s="618"/>
      <c r="AY12" s="618"/>
      <c r="AZ12" s="618"/>
      <c r="BA12" s="618"/>
      <c r="BB12" s="618"/>
      <c r="BC12" s="618"/>
      <c r="BD12" s="618"/>
      <c r="BE12" s="618"/>
      <c r="BF12" s="619"/>
      <c r="BG12" s="620">
        <v>4941314</v>
      </c>
      <c r="BH12" s="621"/>
      <c r="BI12" s="621"/>
      <c r="BJ12" s="621"/>
      <c r="BK12" s="621"/>
      <c r="BL12" s="621"/>
      <c r="BM12" s="621"/>
      <c r="BN12" s="622"/>
      <c r="BO12" s="673">
        <v>47.3</v>
      </c>
      <c r="BP12" s="673"/>
      <c r="BQ12" s="673"/>
      <c r="BR12" s="673"/>
      <c r="BS12" s="626">
        <v>320467</v>
      </c>
      <c r="BT12" s="621"/>
      <c r="BU12" s="621"/>
      <c r="BV12" s="621"/>
      <c r="BW12" s="621"/>
      <c r="BX12" s="621"/>
      <c r="BY12" s="621"/>
      <c r="BZ12" s="621"/>
      <c r="CA12" s="621"/>
      <c r="CB12" s="656"/>
      <c r="CD12" s="657" t="s">
        <v>233</v>
      </c>
      <c r="CE12" s="654"/>
      <c r="CF12" s="654"/>
      <c r="CG12" s="654"/>
      <c r="CH12" s="654"/>
      <c r="CI12" s="654"/>
      <c r="CJ12" s="654"/>
      <c r="CK12" s="654"/>
      <c r="CL12" s="654"/>
      <c r="CM12" s="654"/>
      <c r="CN12" s="654"/>
      <c r="CO12" s="654"/>
      <c r="CP12" s="654"/>
      <c r="CQ12" s="655"/>
      <c r="CR12" s="620">
        <v>2035827</v>
      </c>
      <c r="CS12" s="621"/>
      <c r="CT12" s="621"/>
      <c r="CU12" s="621"/>
      <c r="CV12" s="621"/>
      <c r="CW12" s="621"/>
      <c r="CX12" s="621"/>
      <c r="CY12" s="622"/>
      <c r="CZ12" s="673">
        <v>5.3</v>
      </c>
      <c r="DA12" s="673"/>
      <c r="DB12" s="673"/>
      <c r="DC12" s="673"/>
      <c r="DD12" s="626">
        <v>429681</v>
      </c>
      <c r="DE12" s="621"/>
      <c r="DF12" s="621"/>
      <c r="DG12" s="621"/>
      <c r="DH12" s="621"/>
      <c r="DI12" s="621"/>
      <c r="DJ12" s="621"/>
      <c r="DK12" s="621"/>
      <c r="DL12" s="621"/>
      <c r="DM12" s="621"/>
      <c r="DN12" s="621"/>
      <c r="DO12" s="621"/>
      <c r="DP12" s="622"/>
      <c r="DQ12" s="626">
        <v>547006</v>
      </c>
      <c r="DR12" s="621"/>
      <c r="DS12" s="621"/>
      <c r="DT12" s="621"/>
      <c r="DU12" s="621"/>
      <c r="DV12" s="621"/>
      <c r="DW12" s="621"/>
      <c r="DX12" s="621"/>
      <c r="DY12" s="621"/>
      <c r="DZ12" s="621"/>
      <c r="EA12" s="621"/>
      <c r="EB12" s="621"/>
      <c r="EC12" s="656"/>
    </row>
    <row r="13" spans="2:143" ht="11.25" customHeight="1">
      <c r="B13" s="617" t="s">
        <v>234</v>
      </c>
      <c r="C13" s="618"/>
      <c r="D13" s="618"/>
      <c r="E13" s="618"/>
      <c r="F13" s="618"/>
      <c r="G13" s="618"/>
      <c r="H13" s="618"/>
      <c r="I13" s="618"/>
      <c r="J13" s="618"/>
      <c r="K13" s="618"/>
      <c r="L13" s="618"/>
      <c r="M13" s="618"/>
      <c r="N13" s="618"/>
      <c r="O13" s="618"/>
      <c r="P13" s="618"/>
      <c r="Q13" s="619"/>
      <c r="R13" s="620">
        <v>58739</v>
      </c>
      <c r="S13" s="621"/>
      <c r="T13" s="621"/>
      <c r="U13" s="621"/>
      <c r="V13" s="621"/>
      <c r="W13" s="621"/>
      <c r="X13" s="621"/>
      <c r="Y13" s="622"/>
      <c r="Z13" s="673">
        <v>0.1</v>
      </c>
      <c r="AA13" s="673"/>
      <c r="AB13" s="673"/>
      <c r="AC13" s="673"/>
      <c r="AD13" s="674">
        <v>58739</v>
      </c>
      <c r="AE13" s="674"/>
      <c r="AF13" s="674"/>
      <c r="AG13" s="674"/>
      <c r="AH13" s="674"/>
      <c r="AI13" s="674"/>
      <c r="AJ13" s="674"/>
      <c r="AK13" s="674"/>
      <c r="AL13" s="643">
        <v>0.3</v>
      </c>
      <c r="AM13" s="675"/>
      <c r="AN13" s="675"/>
      <c r="AO13" s="676"/>
      <c r="AP13" s="617" t="s">
        <v>235</v>
      </c>
      <c r="AQ13" s="618"/>
      <c r="AR13" s="618"/>
      <c r="AS13" s="618"/>
      <c r="AT13" s="618"/>
      <c r="AU13" s="618"/>
      <c r="AV13" s="618"/>
      <c r="AW13" s="618"/>
      <c r="AX13" s="618"/>
      <c r="AY13" s="618"/>
      <c r="AZ13" s="618"/>
      <c r="BA13" s="618"/>
      <c r="BB13" s="618"/>
      <c r="BC13" s="618"/>
      <c r="BD13" s="618"/>
      <c r="BE13" s="618"/>
      <c r="BF13" s="619"/>
      <c r="BG13" s="620">
        <v>4838467</v>
      </c>
      <c r="BH13" s="621"/>
      <c r="BI13" s="621"/>
      <c r="BJ13" s="621"/>
      <c r="BK13" s="621"/>
      <c r="BL13" s="621"/>
      <c r="BM13" s="621"/>
      <c r="BN13" s="622"/>
      <c r="BO13" s="673">
        <v>46.3</v>
      </c>
      <c r="BP13" s="673"/>
      <c r="BQ13" s="673"/>
      <c r="BR13" s="673"/>
      <c r="BS13" s="626">
        <v>320467</v>
      </c>
      <c r="BT13" s="621"/>
      <c r="BU13" s="621"/>
      <c r="BV13" s="621"/>
      <c r="BW13" s="621"/>
      <c r="BX13" s="621"/>
      <c r="BY13" s="621"/>
      <c r="BZ13" s="621"/>
      <c r="CA13" s="621"/>
      <c r="CB13" s="656"/>
      <c r="CD13" s="657" t="s">
        <v>236</v>
      </c>
      <c r="CE13" s="654"/>
      <c r="CF13" s="654"/>
      <c r="CG13" s="654"/>
      <c r="CH13" s="654"/>
      <c r="CI13" s="654"/>
      <c r="CJ13" s="654"/>
      <c r="CK13" s="654"/>
      <c r="CL13" s="654"/>
      <c r="CM13" s="654"/>
      <c r="CN13" s="654"/>
      <c r="CO13" s="654"/>
      <c r="CP13" s="654"/>
      <c r="CQ13" s="655"/>
      <c r="CR13" s="620">
        <v>3528877</v>
      </c>
      <c r="CS13" s="621"/>
      <c r="CT13" s="621"/>
      <c r="CU13" s="621"/>
      <c r="CV13" s="621"/>
      <c r="CW13" s="621"/>
      <c r="CX13" s="621"/>
      <c r="CY13" s="622"/>
      <c r="CZ13" s="673">
        <v>9.1</v>
      </c>
      <c r="DA13" s="673"/>
      <c r="DB13" s="673"/>
      <c r="DC13" s="673"/>
      <c r="DD13" s="626">
        <v>790760</v>
      </c>
      <c r="DE13" s="621"/>
      <c r="DF13" s="621"/>
      <c r="DG13" s="621"/>
      <c r="DH13" s="621"/>
      <c r="DI13" s="621"/>
      <c r="DJ13" s="621"/>
      <c r="DK13" s="621"/>
      <c r="DL13" s="621"/>
      <c r="DM13" s="621"/>
      <c r="DN13" s="621"/>
      <c r="DO13" s="621"/>
      <c r="DP13" s="622"/>
      <c r="DQ13" s="626">
        <v>2294566</v>
      </c>
      <c r="DR13" s="621"/>
      <c r="DS13" s="621"/>
      <c r="DT13" s="621"/>
      <c r="DU13" s="621"/>
      <c r="DV13" s="621"/>
      <c r="DW13" s="621"/>
      <c r="DX13" s="621"/>
      <c r="DY13" s="621"/>
      <c r="DZ13" s="621"/>
      <c r="EA13" s="621"/>
      <c r="EB13" s="621"/>
      <c r="EC13" s="656"/>
    </row>
    <row r="14" spans="2:143" ht="11.25" customHeight="1">
      <c r="B14" s="617" t="s">
        <v>237</v>
      </c>
      <c r="C14" s="618"/>
      <c r="D14" s="618"/>
      <c r="E14" s="618"/>
      <c r="F14" s="618"/>
      <c r="G14" s="618"/>
      <c r="H14" s="618"/>
      <c r="I14" s="618"/>
      <c r="J14" s="618"/>
      <c r="K14" s="618"/>
      <c r="L14" s="618"/>
      <c r="M14" s="618"/>
      <c r="N14" s="618"/>
      <c r="O14" s="618"/>
      <c r="P14" s="618"/>
      <c r="Q14" s="619"/>
      <c r="R14" s="620" t="s">
        <v>113</v>
      </c>
      <c r="S14" s="621"/>
      <c r="T14" s="621"/>
      <c r="U14" s="621"/>
      <c r="V14" s="621"/>
      <c r="W14" s="621"/>
      <c r="X14" s="621"/>
      <c r="Y14" s="622"/>
      <c r="Z14" s="673" t="s">
        <v>113</v>
      </c>
      <c r="AA14" s="673"/>
      <c r="AB14" s="673"/>
      <c r="AC14" s="673"/>
      <c r="AD14" s="674" t="s">
        <v>113</v>
      </c>
      <c r="AE14" s="674"/>
      <c r="AF14" s="674"/>
      <c r="AG14" s="674"/>
      <c r="AH14" s="674"/>
      <c r="AI14" s="674"/>
      <c r="AJ14" s="674"/>
      <c r="AK14" s="674"/>
      <c r="AL14" s="643" t="s">
        <v>113</v>
      </c>
      <c r="AM14" s="675"/>
      <c r="AN14" s="675"/>
      <c r="AO14" s="676"/>
      <c r="AP14" s="617" t="s">
        <v>238</v>
      </c>
      <c r="AQ14" s="618"/>
      <c r="AR14" s="618"/>
      <c r="AS14" s="618"/>
      <c r="AT14" s="618"/>
      <c r="AU14" s="618"/>
      <c r="AV14" s="618"/>
      <c r="AW14" s="618"/>
      <c r="AX14" s="618"/>
      <c r="AY14" s="618"/>
      <c r="AZ14" s="618"/>
      <c r="BA14" s="618"/>
      <c r="BB14" s="618"/>
      <c r="BC14" s="618"/>
      <c r="BD14" s="618"/>
      <c r="BE14" s="618"/>
      <c r="BF14" s="619"/>
      <c r="BG14" s="620">
        <v>228646</v>
      </c>
      <c r="BH14" s="621"/>
      <c r="BI14" s="621"/>
      <c r="BJ14" s="621"/>
      <c r="BK14" s="621"/>
      <c r="BL14" s="621"/>
      <c r="BM14" s="621"/>
      <c r="BN14" s="622"/>
      <c r="BO14" s="673">
        <v>2.2000000000000002</v>
      </c>
      <c r="BP14" s="673"/>
      <c r="BQ14" s="673"/>
      <c r="BR14" s="673"/>
      <c r="BS14" s="626" t="s">
        <v>113</v>
      </c>
      <c r="BT14" s="621"/>
      <c r="BU14" s="621"/>
      <c r="BV14" s="621"/>
      <c r="BW14" s="621"/>
      <c r="BX14" s="621"/>
      <c r="BY14" s="621"/>
      <c r="BZ14" s="621"/>
      <c r="CA14" s="621"/>
      <c r="CB14" s="656"/>
      <c r="CD14" s="657" t="s">
        <v>239</v>
      </c>
      <c r="CE14" s="654"/>
      <c r="CF14" s="654"/>
      <c r="CG14" s="654"/>
      <c r="CH14" s="654"/>
      <c r="CI14" s="654"/>
      <c r="CJ14" s="654"/>
      <c r="CK14" s="654"/>
      <c r="CL14" s="654"/>
      <c r="CM14" s="654"/>
      <c r="CN14" s="654"/>
      <c r="CO14" s="654"/>
      <c r="CP14" s="654"/>
      <c r="CQ14" s="655"/>
      <c r="CR14" s="620">
        <v>1191726</v>
      </c>
      <c r="CS14" s="621"/>
      <c r="CT14" s="621"/>
      <c r="CU14" s="621"/>
      <c r="CV14" s="621"/>
      <c r="CW14" s="621"/>
      <c r="CX14" s="621"/>
      <c r="CY14" s="622"/>
      <c r="CZ14" s="673">
        <v>3.1</v>
      </c>
      <c r="DA14" s="673"/>
      <c r="DB14" s="673"/>
      <c r="DC14" s="673"/>
      <c r="DD14" s="626">
        <v>32558</v>
      </c>
      <c r="DE14" s="621"/>
      <c r="DF14" s="621"/>
      <c r="DG14" s="621"/>
      <c r="DH14" s="621"/>
      <c r="DI14" s="621"/>
      <c r="DJ14" s="621"/>
      <c r="DK14" s="621"/>
      <c r="DL14" s="621"/>
      <c r="DM14" s="621"/>
      <c r="DN14" s="621"/>
      <c r="DO14" s="621"/>
      <c r="DP14" s="622"/>
      <c r="DQ14" s="626">
        <v>1150982</v>
      </c>
      <c r="DR14" s="621"/>
      <c r="DS14" s="621"/>
      <c r="DT14" s="621"/>
      <c r="DU14" s="621"/>
      <c r="DV14" s="621"/>
      <c r="DW14" s="621"/>
      <c r="DX14" s="621"/>
      <c r="DY14" s="621"/>
      <c r="DZ14" s="621"/>
      <c r="EA14" s="621"/>
      <c r="EB14" s="621"/>
      <c r="EC14" s="656"/>
    </row>
    <row r="15" spans="2:143" ht="11.25" customHeight="1">
      <c r="B15" s="617" t="s">
        <v>240</v>
      </c>
      <c r="C15" s="618"/>
      <c r="D15" s="618"/>
      <c r="E15" s="618"/>
      <c r="F15" s="618"/>
      <c r="G15" s="618"/>
      <c r="H15" s="618"/>
      <c r="I15" s="618"/>
      <c r="J15" s="618"/>
      <c r="K15" s="618"/>
      <c r="L15" s="618"/>
      <c r="M15" s="618"/>
      <c r="N15" s="618"/>
      <c r="O15" s="618"/>
      <c r="P15" s="618"/>
      <c r="Q15" s="619"/>
      <c r="R15" s="620">
        <v>38841</v>
      </c>
      <c r="S15" s="621"/>
      <c r="T15" s="621"/>
      <c r="U15" s="621"/>
      <c r="V15" s="621"/>
      <c r="W15" s="621"/>
      <c r="X15" s="621"/>
      <c r="Y15" s="622"/>
      <c r="Z15" s="673">
        <v>0.1</v>
      </c>
      <c r="AA15" s="673"/>
      <c r="AB15" s="673"/>
      <c r="AC15" s="673"/>
      <c r="AD15" s="674">
        <v>38841</v>
      </c>
      <c r="AE15" s="674"/>
      <c r="AF15" s="674"/>
      <c r="AG15" s="674"/>
      <c r="AH15" s="674"/>
      <c r="AI15" s="674"/>
      <c r="AJ15" s="674"/>
      <c r="AK15" s="674"/>
      <c r="AL15" s="643">
        <v>0.2</v>
      </c>
      <c r="AM15" s="675"/>
      <c r="AN15" s="675"/>
      <c r="AO15" s="676"/>
      <c r="AP15" s="617" t="s">
        <v>241</v>
      </c>
      <c r="AQ15" s="618"/>
      <c r="AR15" s="618"/>
      <c r="AS15" s="618"/>
      <c r="AT15" s="618"/>
      <c r="AU15" s="618"/>
      <c r="AV15" s="618"/>
      <c r="AW15" s="618"/>
      <c r="AX15" s="618"/>
      <c r="AY15" s="618"/>
      <c r="AZ15" s="618"/>
      <c r="BA15" s="618"/>
      <c r="BB15" s="618"/>
      <c r="BC15" s="618"/>
      <c r="BD15" s="618"/>
      <c r="BE15" s="618"/>
      <c r="BF15" s="619"/>
      <c r="BG15" s="620">
        <v>606871</v>
      </c>
      <c r="BH15" s="621"/>
      <c r="BI15" s="621"/>
      <c r="BJ15" s="621"/>
      <c r="BK15" s="621"/>
      <c r="BL15" s="621"/>
      <c r="BM15" s="621"/>
      <c r="BN15" s="622"/>
      <c r="BO15" s="673">
        <v>5.8</v>
      </c>
      <c r="BP15" s="673"/>
      <c r="BQ15" s="673"/>
      <c r="BR15" s="673"/>
      <c r="BS15" s="626" t="s">
        <v>113</v>
      </c>
      <c r="BT15" s="621"/>
      <c r="BU15" s="621"/>
      <c r="BV15" s="621"/>
      <c r="BW15" s="621"/>
      <c r="BX15" s="621"/>
      <c r="BY15" s="621"/>
      <c r="BZ15" s="621"/>
      <c r="CA15" s="621"/>
      <c r="CB15" s="656"/>
      <c r="CD15" s="657" t="s">
        <v>242</v>
      </c>
      <c r="CE15" s="654"/>
      <c r="CF15" s="654"/>
      <c r="CG15" s="654"/>
      <c r="CH15" s="654"/>
      <c r="CI15" s="654"/>
      <c r="CJ15" s="654"/>
      <c r="CK15" s="654"/>
      <c r="CL15" s="654"/>
      <c r="CM15" s="654"/>
      <c r="CN15" s="654"/>
      <c r="CO15" s="654"/>
      <c r="CP15" s="654"/>
      <c r="CQ15" s="655"/>
      <c r="CR15" s="620">
        <v>3414369</v>
      </c>
      <c r="CS15" s="621"/>
      <c r="CT15" s="621"/>
      <c r="CU15" s="621"/>
      <c r="CV15" s="621"/>
      <c r="CW15" s="621"/>
      <c r="CX15" s="621"/>
      <c r="CY15" s="622"/>
      <c r="CZ15" s="673">
        <v>8.8000000000000007</v>
      </c>
      <c r="DA15" s="673"/>
      <c r="DB15" s="673"/>
      <c r="DC15" s="673"/>
      <c r="DD15" s="626">
        <v>174987</v>
      </c>
      <c r="DE15" s="621"/>
      <c r="DF15" s="621"/>
      <c r="DG15" s="621"/>
      <c r="DH15" s="621"/>
      <c r="DI15" s="621"/>
      <c r="DJ15" s="621"/>
      <c r="DK15" s="621"/>
      <c r="DL15" s="621"/>
      <c r="DM15" s="621"/>
      <c r="DN15" s="621"/>
      <c r="DO15" s="621"/>
      <c r="DP15" s="622"/>
      <c r="DQ15" s="626">
        <v>2664647</v>
      </c>
      <c r="DR15" s="621"/>
      <c r="DS15" s="621"/>
      <c r="DT15" s="621"/>
      <c r="DU15" s="621"/>
      <c r="DV15" s="621"/>
      <c r="DW15" s="621"/>
      <c r="DX15" s="621"/>
      <c r="DY15" s="621"/>
      <c r="DZ15" s="621"/>
      <c r="EA15" s="621"/>
      <c r="EB15" s="621"/>
      <c r="EC15" s="656"/>
    </row>
    <row r="16" spans="2:143" ht="11.25" customHeight="1">
      <c r="B16" s="617" t="s">
        <v>243</v>
      </c>
      <c r="C16" s="618"/>
      <c r="D16" s="618"/>
      <c r="E16" s="618"/>
      <c r="F16" s="618"/>
      <c r="G16" s="618"/>
      <c r="H16" s="618"/>
      <c r="I16" s="618"/>
      <c r="J16" s="618"/>
      <c r="K16" s="618"/>
      <c r="L16" s="618"/>
      <c r="M16" s="618"/>
      <c r="N16" s="618"/>
      <c r="O16" s="618"/>
      <c r="P16" s="618"/>
      <c r="Q16" s="619"/>
      <c r="R16" s="620">
        <v>8367979</v>
      </c>
      <c r="S16" s="621"/>
      <c r="T16" s="621"/>
      <c r="U16" s="621"/>
      <c r="V16" s="621"/>
      <c r="W16" s="621"/>
      <c r="X16" s="621"/>
      <c r="Y16" s="622"/>
      <c r="Z16" s="673">
        <v>20.8</v>
      </c>
      <c r="AA16" s="673"/>
      <c r="AB16" s="673"/>
      <c r="AC16" s="673"/>
      <c r="AD16" s="674">
        <v>7188089</v>
      </c>
      <c r="AE16" s="674"/>
      <c r="AF16" s="674"/>
      <c r="AG16" s="674"/>
      <c r="AH16" s="674"/>
      <c r="AI16" s="674"/>
      <c r="AJ16" s="674"/>
      <c r="AK16" s="674"/>
      <c r="AL16" s="643">
        <v>37.5</v>
      </c>
      <c r="AM16" s="675"/>
      <c r="AN16" s="675"/>
      <c r="AO16" s="676"/>
      <c r="AP16" s="617" t="s">
        <v>244</v>
      </c>
      <c r="AQ16" s="618"/>
      <c r="AR16" s="618"/>
      <c r="AS16" s="618"/>
      <c r="AT16" s="618"/>
      <c r="AU16" s="618"/>
      <c r="AV16" s="618"/>
      <c r="AW16" s="618"/>
      <c r="AX16" s="618"/>
      <c r="AY16" s="618"/>
      <c r="AZ16" s="618"/>
      <c r="BA16" s="618"/>
      <c r="BB16" s="618"/>
      <c r="BC16" s="618"/>
      <c r="BD16" s="618"/>
      <c r="BE16" s="618"/>
      <c r="BF16" s="619"/>
      <c r="BG16" s="620">
        <v>197</v>
      </c>
      <c r="BH16" s="621"/>
      <c r="BI16" s="621"/>
      <c r="BJ16" s="621"/>
      <c r="BK16" s="621"/>
      <c r="BL16" s="621"/>
      <c r="BM16" s="621"/>
      <c r="BN16" s="622"/>
      <c r="BO16" s="673">
        <v>0</v>
      </c>
      <c r="BP16" s="673"/>
      <c r="BQ16" s="673"/>
      <c r="BR16" s="673"/>
      <c r="BS16" s="626" t="s">
        <v>113</v>
      </c>
      <c r="BT16" s="621"/>
      <c r="BU16" s="621"/>
      <c r="BV16" s="621"/>
      <c r="BW16" s="621"/>
      <c r="BX16" s="621"/>
      <c r="BY16" s="621"/>
      <c r="BZ16" s="621"/>
      <c r="CA16" s="621"/>
      <c r="CB16" s="656"/>
      <c r="CD16" s="657" t="s">
        <v>245</v>
      </c>
      <c r="CE16" s="654"/>
      <c r="CF16" s="654"/>
      <c r="CG16" s="654"/>
      <c r="CH16" s="654"/>
      <c r="CI16" s="654"/>
      <c r="CJ16" s="654"/>
      <c r="CK16" s="654"/>
      <c r="CL16" s="654"/>
      <c r="CM16" s="654"/>
      <c r="CN16" s="654"/>
      <c r="CO16" s="654"/>
      <c r="CP16" s="654"/>
      <c r="CQ16" s="655"/>
      <c r="CR16" s="620">
        <v>54041</v>
      </c>
      <c r="CS16" s="621"/>
      <c r="CT16" s="621"/>
      <c r="CU16" s="621"/>
      <c r="CV16" s="621"/>
      <c r="CW16" s="621"/>
      <c r="CX16" s="621"/>
      <c r="CY16" s="622"/>
      <c r="CZ16" s="673">
        <v>0.1</v>
      </c>
      <c r="DA16" s="673"/>
      <c r="DB16" s="673"/>
      <c r="DC16" s="673"/>
      <c r="DD16" s="626" t="s">
        <v>113</v>
      </c>
      <c r="DE16" s="621"/>
      <c r="DF16" s="621"/>
      <c r="DG16" s="621"/>
      <c r="DH16" s="621"/>
      <c r="DI16" s="621"/>
      <c r="DJ16" s="621"/>
      <c r="DK16" s="621"/>
      <c r="DL16" s="621"/>
      <c r="DM16" s="621"/>
      <c r="DN16" s="621"/>
      <c r="DO16" s="621"/>
      <c r="DP16" s="622"/>
      <c r="DQ16" s="626">
        <v>35420</v>
      </c>
      <c r="DR16" s="621"/>
      <c r="DS16" s="621"/>
      <c r="DT16" s="621"/>
      <c r="DU16" s="621"/>
      <c r="DV16" s="621"/>
      <c r="DW16" s="621"/>
      <c r="DX16" s="621"/>
      <c r="DY16" s="621"/>
      <c r="DZ16" s="621"/>
      <c r="EA16" s="621"/>
      <c r="EB16" s="621"/>
      <c r="EC16" s="656"/>
    </row>
    <row r="17" spans="2:133" ht="11.25" customHeight="1">
      <c r="B17" s="617" t="s">
        <v>246</v>
      </c>
      <c r="C17" s="618"/>
      <c r="D17" s="618"/>
      <c r="E17" s="618"/>
      <c r="F17" s="618"/>
      <c r="G17" s="618"/>
      <c r="H17" s="618"/>
      <c r="I17" s="618"/>
      <c r="J17" s="618"/>
      <c r="K17" s="618"/>
      <c r="L17" s="618"/>
      <c r="M17" s="618"/>
      <c r="N17" s="618"/>
      <c r="O17" s="618"/>
      <c r="P17" s="618"/>
      <c r="Q17" s="619"/>
      <c r="R17" s="620">
        <v>7188089</v>
      </c>
      <c r="S17" s="621"/>
      <c r="T17" s="621"/>
      <c r="U17" s="621"/>
      <c r="V17" s="621"/>
      <c r="W17" s="621"/>
      <c r="X17" s="621"/>
      <c r="Y17" s="622"/>
      <c r="Z17" s="673">
        <v>17.8</v>
      </c>
      <c r="AA17" s="673"/>
      <c r="AB17" s="673"/>
      <c r="AC17" s="673"/>
      <c r="AD17" s="674">
        <v>7188089</v>
      </c>
      <c r="AE17" s="674"/>
      <c r="AF17" s="674"/>
      <c r="AG17" s="674"/>
      <c r="AH17" s="674"/>
      <c r="AI17" s="674"/>
      <c r="AJ17" s="674"/>
      <c r="AK17" s="674"/>
      <c r="AL17" s="643">
        <v>37.5</v>
      </c>
      <c r="AM17" s="675"/>
      <c r="AN17" s="675"/>
      <c r="AO17" s="676"/>
      <c r="AP17" s="617" t="s">
        <v>247</v>
      </c>
      <c r="AQ17" s="618"/>
      <c r="AR17" s="618"/>
      <c r="AS17" s="618"/>
      <c r="AT17" s="618"/>
      <c r="AU17" s="618"/>
      <c r="AV17" s="618"/>
      <c r="AW17" s="618"/>
      <c r="AX17" s="618"/>
      <c r="AY17" s="618"/>
      <c r="AZ17" s="618"/>
      <c r="BA17" s="618"/>
      <c r="BB17" s="618"/>
      <c r="BC17" s="618"/>
      <c r="BD17" s="618"/>
      <c r="BE17" s="618"/>
      <c r="BF17" s="619"/>
      <c r="BG17" s="620" t="s">
        <v>113</v>
      </c>
      <c r="BH17" s="621"/>
      <c r="BI17" s="621"/>
      <c r="BJ17" s="621"/>
      <c r="BK17" s="621"/>
      <c r="BL17" s="621"/>
      <c r="BM17" s="621"/>
      <c r="BN17" s="622"/>
      <c r="BO17" s="673" t="s">
        <v>113</v>
      </c>
      <c r="BP17" s="673"/>
      <c r="BQ17" s="673"/>
      <c r="BR17" s="673"/>
      <c r="BS17" s="626" t="s">
        <v>113</v>
      </c>
      <c r="BT17" s="621"/>
      <c r="BU17" s="621"/>
      <c r="BV17" s="621"/>
      <c r="BW17" s="621"/>
      <c r="BX17" s="621"/>
      <c r="BY17" s="621"/>
      <c r="BZ17" s="621"/>
      <c r="CA17" s="621"/>
      <c r="CB17" s="656"/>
      <c r="CD17" s="657" t="s">
        <v>248</v>
      </c>
      <c r="CE17" s="654"/>
      <c r="CF17" s="654"/>
      <c r="CG17" s="654"/>
      <c r="CH17" s="654"/>
      <c r="CI17" s="654"/>
      <c r="CJ17" s="654"/>
      <c r="CK17" s="654"/>
      <c r="CL17" s="654"/>
      <c r="CM17" s="654"/>
      <c r="CN17" s="654"/>
      <c r="CO17" s="654"/>
      <c r="CP17" s="654"/>
      <c r="CQ17" s="655"/>
      <c r="CR17" s="620">
        <v>3554116</v>
      </c>
      <c r="CS17" s="621"/>
      <c r="CT17" s="621"/>
      <c r="CU17" s="621"/>
      <c r="CV17" s="621"/>
      <c r="CW17" s="621"/>
      <c r="CX17" s="621"/>
      <c r="CY17" s="622"/>
      <c r="CZ17" s="673">
        <v>9.1999999999999993</v>
      </c>
      <c r="DA17" s="673"/>
      <c r="DB17" s="673"/>
      <c r="DC17" s="673"/>
      <c r="DD17" s="626" t="s">
        <v>113</v>
      </c>
      <c r="DE17" s="621"/>
      <c r="DF17" s="621"/>
      <c r="DG17" s="621"/>
      <c r="DH17" s="621"/>
      <c r="DI17" s="621"/>
      <c r="DJ17" s="621"/>
      <c r="DK17" s="621"/>
      <c r="DL17" s="621"/>
      <c r="DM17" s="621"/>
      <c r="DN17" s="621"/>
      <c r="DO17" s="621"/>
      <c r="DP17" s="622"/>
      <c r="DQ17" s="626">
        <v>3469119</v>
      </c>
      <c r="DR17" s="621"/>
      <c r="DS17" s="621"/>
      <c r="DT17" s="621"/>
      <c r="DU17" s="621"/>
      <c r="DV17" s="621"/>
      <c r="DW17" s="621"/>
      <c r="DX17" s="621"/>
      <c r="DY17" s="621"/>
      <c r="DZ17" s="621"/>
      <c r="EA17" s="621"/>
      <c r="EB17" s="621"/>
      <c r="EC17" s="656"/>
    </row>
    <row r="18" spans="2:133" ht="11.25" customHeight="1">
      <c r="B18" s="617" t="s">
        <v>249</v>
      </c>
      <c r="C18" s="618"/>
      <c r="D18" s="618"/>
      <c r="E18" s="618"/>
      <c r="F18" s="618"/>
      <c r="G18" s="618"/>
      <c r="H18" s="618"/>
      <c r="I18" s="618"/>
      <c r="J18" s="618"/>
      <c r="K18" s="618"/>
      <c r="L18" s="618"/>
      <c r="M18" s="618"/>
      <c r="N18" s="618"/>
      <c r="O18" s="618"/>
      <c r="P18" s="618"/>
      <c r="Q18" s="619"/>
      <c r="R18" s="620">
        <v>1170255</v>
      </c>
      <c r="S18" s="621"/>
      <c r="T18" s="621"/>
      <c r="U18" s="621"/>
      <c r="V18" s="621"/>
      <c r="W18" s="621"/>
      <c r="X18" s="621"/>
      <c r="Y18" s="622"/>
      <c r="Z18" s="673">
        <v>2.9</v>
      </c>
      <c r="AA18" s="673"/>
      <c r="AB18" s="673"/>
      <c r="AC18" s="673"/>
      <c r="AD18" s="674" t="s">
        <v>113</v>
      </c>
      <c r="AE18" s="674"/>
      <c r="AF18" s="674"/>
      <c r="AG18" s="674"/>
      <c r="AH18" s="674"/>
      <c r="AI18" s="674"/>
      <c r="AJ18" s="674"/>
      <c r="AK18" s="674"/>
      <c r="AL18" s="643" t="s">
        <v>113</v>
      </c>
      <c r="AM18" s="675"/>
      <c r="AN18" s="675"/>
      <c r="AO18" s="676"/>
      <c r="AP18" s="617" t="s">
        <v>250</v>
      </c>
      <c r="AQ18" s="618"/>
      <c r="AR18" s="618"/>
      <c r="AS18" s="618"/>
      <c r="AT18" s="618"/>
      <c r="AU18" s="618"/>
      <c r="AV18" s="618"/>
      <c r="AW18" s="618"/>
      <c r="AX18" s="618"/>
      <c r="AY18" s="618"/>
      <c r="AZ18" s="618"/>
      <c r="BA18" s="618"/>
      <c r="BB18" s="618"/>
      <c r="BC18" s="618"/>
      <c r="BD18" s="618"/>
      <c r="BE18" s="618"/>
      <c r="BF18" s="619"/>
      <c r="BG18" s="620" t="s">
        <v>113</v>
      </c>
      <c r="BH18" s="621"/>
      <c r="BI18" s="621"/>
      <c r="BJ18" s="621"/>
      <c r="BK18" s="621"/>
      <c r="BL18" s="621"/>
      <c r="BM18" s="621"/>
      <c r="BN18" s="622"/>
      <c r="BO18" s="673" t="s">
        <v>113</v>
      </c>
      <c r="BP18" s="673"/>
      <c r="BQ18" s="673"/>
      <c r="BR18" s="673"/>
      <c r="BS18" s="626" t="s">
        <v>113</v>
      </c>
      <c r="BT18" s="621"/>
      <c r="BU18" s="621"/>
      <c r="BV18" s="621"/>
      <c r="BW18" s="621"/>
      <c r="BX18" s="621"/>
      <c r="BY18" s="621"/>
      <c r="BZ18" s="621"/>
      <c r="CA18" s="621"/>
      <c r="CB18" s="656"/>
      <c r="CD18" s="657" t="s">
        <v>251</v>
      </c>
      <c r="CE18" s="654"/>
      <c r="CF18" s="654"/>
      <c r="CG18" s="654"/>
      <c r="CH18" s="654"/>
      <c r="CI18" s="654"/>
      <c r="CJ18" s="654"/>
      <c r="CK18" s="654"/>
      <c r="CL18" s="654"/>
      <c r="CM18" s="654"/>
      <c r="CN18" s="654"/>
      <c r="CO18" s="654"/>
      <c r="CP18" s="654"/>
      <c r="CQ18" s="655"/>
      <c r="CR18" s="620" t="s">
        <v>113</v>
      </c>
      <c r="CS18" s="621"/>
      <c r="CT18" s="621"/>
      <c r="CU18" s="621"/>
      <c r="CV18" s="621"/>
      <c r="CW18" s="621"/>
      <c r="CX18" s="621"/>
      <c r="CY18" s="622"/>
      <c r="CZ18" s="673" t="s">
        <v>113</v>
      </c>
      <c r="DA18" s="673"/>
      <c r="DB18" s="673"/>
      <c r="DC18" s="673"/>
      <c r="DD18" s="626" t="s">
        <v>113</v>
      </c>
      <c r="DE18" s="621"/>
      <c r="DF18" s="621"/>
      <c r="DG18" s="621"/>
      <c r="DH18" s="621"/>
      <c r="DI18" s="621"/>
      <c r="DJ18" s="621"/>
      <c r="DK18" s="621"/>
      <c r="DL18" s="621"/>
      <c r="DM18" s="621"/>
      <c r="DN18" s="621"/>
      <c r="DO18" s="621"/>
      <c r="DP18" s="622"/>
      <c r="DQ18" s="626" t="s">
        <v>113</v>
      </c>
      <c r="DR18" s="621"/>
      <c r="DS18" s="621"/>
      <c r="DT18" s="621"/>
      <c r="DU18" s="621"/>
      <c r="DV18" s="621"/>
      <c r="DW18" s="621"/>
      <c r="DX18" s="621"/>
      <c r="DY18" s="621"/>
      <c r="DZ18" s="621"/>
      <c r="EA18" s="621"/>
      <c r="EB18" s="621"/>
      <c r="EC18" s="656"/>
    </row>
    <row r="19" spans="2:133" ht="11.25" customHeight="1">
      <c r="B19" s="617" t="s">
        <v>252</v>
      </c>
      <c r="C19" s="618"/>
      <c r="D19" s="618"/>
      <c r="E19" s="618"/>
      <c r="F19" s="618"/>
      <c r="G19" s="618"/>
      <c r="H19" s="618"/>
      <c r="I19" s="618"/>
      <c r="J19" s="618"/>
      <c r="K19" s="618"/>
      <c r="L19" s="618"/>
      <c r="M19" s="618"/>
      <c r="N19" s="618"/>
      <c r="O19" s="618"/>
      <c r="P19" s="618"/>
      <c r="Q19" s="619"/>
      <c r="R19" s="620">
        <v>9635</v>
      </c>
      <c r="S19" s="621"/>
      <c r="T19" s="621"/>
      <c r="U19" s="621"/>
      <c r="V19" s="621"/>
      <c r="W19" s="621"/>
      <c r="X19" s="621"/>
      <c r="Y19" s="622"/>
      <c r="Z19" s="673">
        <v>0</v>
      </c>
      <c r="AA19" s="673"/>
      <c r="AB19" s="673"/>
      <c r="AC19" s="673"/>
      <c r="AD19" s="674" t="s">
        <v>113</v>
      </c>
      <c r="AE19" s="674"/>
      <c r="AF19" s="674"/>
      <c r="AG19" s="674"/>
      <c r="AH19" s="674"/>
      <c r="AI19" s="674"/>
      <c r="AJ19" s="674"/>
      <c r="AK19" s="674"/>
      <c r="AL19" s="643" t="s">
        <v>113</v>
      </c>
      <c r="AM19" s="675"/>
      <c r="AN19" s="675"/>
      <c r="AO19" s="676"/>
      <c r="AP19" s="617" t="s">
        <v>253</v>
      </c>
      <c r="AQ19" s="618"/>
      <c r="AR19" s="618"/>
      <c r="AS19" s="618"/>
      <c r="AT19" s="618"/>
      <c r="AU19" s="618"/>
      <c r="AV19" s="618"/>
      <c r="AW19" s="618"/>
      <c r="AX19" s="618"/>
      <c r="AY19" s="618"/>
      <c r="AZ19" s="618"/>
      <c r="BA19" s="618"/>
      <c r="BB19" s="618"/>
      <c r="BC19" s="618"/>
      <c r="BD19" s="618"/>
      <c r="BE19" s="618"/>
      <c r="BF19" s="619"/>
      <c r="BG19" s="620">
        <v>449558</v>
      </c>
      <c r="BH19" s="621"/>
      <c r="BI19" s="621"/>
      <c r="BJ19" s="621"/>
      <c r="BK19" s="621"/>
      <c r="BL19" s="621"/>
      <c r="BM19" s="621"/>
      <c r="BN19" s="622"/>
      <c r="BO19" s="673">
        <v>4.3</v>
      </c>
      <c r="BP19" s="673"/>
      <c r="BQ19" s="673"/>
      <c r="BR19" s="673"/>
      <c r="BS19" s="626" t="s">
        <v>113</v>
      </c>
      <c r="BT19" s="621"/>
      <c r="BU19" s="621"/>
      <c r="BV19" s="621"/>
      <c r="BW19" s="621"/>
      <c r="BX19" s="621"/>
      <c r="BY19" s="621"/>
      <c r="BZ19" s="621"/>
      <c r="CA19" s="621"/>
      <c r="CB19" s="656"/>
      <c r="CD19" s="657" t="s">
        <v>254</v>
      </c>
      <c r="CE19" s="654"/>
      <c r="CF19" s="654"/>
      <c r="CG19" s="654"/>
      <c r="CH19" s="654"/>
      <c r="CI19" s="654"/>
      <c r="CJ19" s="654"/>
      <c r="CK19" s="654"/>
      <c r="CL19" s="654"/>
      <c r="CM19" s="654"/>
      <c r="CN19" s="654"/>
      <c r="CO19" s="654"/>
      <c r="CP19" s="654"/>
      <c r="CQ19" s="655"/>
      <c r="CR19" s="620" t="s">
        <v>113</v>
      </c>
      <c r="CS19" s="621"/>
      <c r="CT19" s="621"/>
      <c r="CU19" s="621"/>
      <c r="CV19" s="621"/>
      <c r="CW19" s="621"/>
      <c r="CX19" s="621"/>
      <c r="CY19" s="622"/>
      <c r="CZ19" s="673" t="s">
        <v>113</v>
      </c>
      <c r="DA19" s="673"/>
      <c r="DB19" s="673"/>
      <c r="DC19" s="673"/>
      <c r="DD19" s="626" t="s">
        <v>113</v>
      </c>
      <c r="DE19" s="621"/>
      <c r="DF19" s="621"/>
      <c r="DG19" s="621"/>
      <c r="DH19" s="621"/>
      <c r="DI19" s="621"/>
      <c r="DJ19" s="621"/>
      <c r="DK19" s="621"/>
      <c r="DL19" s="621"/>
      <c r="DM19" s="621"/>
      <c r="DN19" s="621"/>
      <c r="DO19" s="621"/>
      <c r="DP19" s="622"/>
      <c r="DQ19" s="626" t="s">
        <v>113</v>
      </c>
      <c r="DR19" s="621"/>
      <c r="DS19" s="621"/>
      <c r="DT19" s="621"/>
      <c r="DU19" s="621"/>
      <c r="DV19" s="621"/>
      <c r="DW19" s="621"/>
      <c r="DX19" s="621"/>
      <c r="DY19" s="621"/>
      <c r="DZ19" s="621"/>
      <c r="EA19" s="621"/>
      <c r="EB19" s="621"/>
      <c r="EC19" s="656"/>
    </row>
    <row r="20" spans="2:133" ht="11.25" customHeight="1">
      <c r="B20" s="617" t="s">
        <v>255</v>
      </c>
      <c r="C20" s="618"/>
      <c r="D20" s="618"/>
      <c r="E20" s="618"/>
      <c r="F20" s="618"/>
      <c r="G20" s="618"/>
      <c r="H20" s="618"/>
      <c r="I20" s="618"/>
      <c r="J20" s="618"/>
      <c r="K20" s="618"/>
      <c r="L20" s="618"/>
      <c r="M20" s="618"/>
      <c r="N20" s="618"/>
      <c r="O20" s="618"/>
      <c r="P20" s="618"/>
      <c r="Q20" s="619"/>
      <c r="R20" s="620">
        <v>20745983</v>
      </c>
      <c r="S20" s="621"/>
      <c r="T20" s="621"/>
      <c r="U20" s="621"/>
      <c r="V20" s="621"/>
      <c r="W20" s="621"/>
      <c r="X20" s="621"/>
      <c r="Y20" s="622"/>
      <c r="Z20" s="673">
        <v>51.5</v>
      </c>
      <c r="AA20" s="673"/>
      <c r="AB20" s="673"/>
      <c r="AC20" s="673"/>
      <c r="AD20" s="674">
        <v>19138092</v>
      </c>
      <c r="AE20" s="674"/>
      <c r="AF20" s="674"/>
      <c r="AG20" s="674"/>
      <c r="AH20" s="674"/>
      <c r="AI20" s="674"/>
      <c r="AJ20" s="674"/>
      <c r="AK20" s="674"/>
      <c r="AL20" s="643">
        <v>99.8</v>
      </c>
      <c r="AM20" s="675"/>
      <c r="AN20" s="675"/>
      <c r="AO20" s="676"/>
      <c r="AP20" s="617" t="s">
        <v>256</v>
      </c>
      <c r="AQ20" s="618"/>
      <c r="AR20" s="618"/>
      <c r="AS20" s="618"/>
      <c r="AT20" s="618"/>
      <c r="AU20" s="618"/>
      <c r="AV20" s="618"/>
      <c r="AW20" s="618"/>
      <c r="AX20" s="618"/>
      <c r="AY20" s="618"/>
      <c r="AZ20" s="618"/>
      <c r="BA20" s="618"/>
      <c r="BB20" s="618"/>
      <c r="BC20" s="618"/>
      <c r="BD20" s="618"/>
      <c r="BE20" s="618"/>
      <c r="BF20" s="619"/>
      <c r="BG20" s="620">
        <v>449558</v>
      </c>
      <c r="BH20" s="621"/>
      <c r="BI20" s="621"/>
      <c r="BJ20" s="621"/>
      <c r="BK20" s="621"/>
      <c r="BL20" s="621"/>
      <c r="BM20" s="621"/>
      <c r="BN20" s="622"/>
      <c r="BO20" s="673">
        <v>4.3</v>
      </c>
      <c r="BP20" s="673"/>
      <c r="BQ20" s="673"/>
      <c r="BR20" s="673"/>
      <c r="BS20" s="626" t="s">
        <v>113</v>
      </c>
      <c r="BT20" s="621"/>
      <c r="BU20" s="621"/>
      <c r="BV20" s="621"/>
      <c r="BW20" s="621"/>
      <c r="BX20" s="621"/>
      <c r="BY20" s="621"/>
      <c r="BZ20" s="621"/>
      <c r="CA20" s="621"/>
      <c r="CB20" s="656"/>
      <c r="CD20" s="657" t="s">
        <v>257</v>
      </c>
      <c r="CE20" s="654"/>
      <c r="CF20" s="654"/>
      <c r="CG20" s="654"/>
      <c r="CH20" s="654"/>
      <c r="CI20" s="654"/>
      <c r="CJ20" s="654"/>
      <c r="CK20" s="654"/>
      <c r="CL20" s="654"/>
      <c r="CM20" s="654"/>
      <c r="CN20" s="654"/>
      <c r="CO20" s="654"/>
      <c r="CP20" s="654"/>
      <c r="CQ20" s="655"/>
      <c r="CR20" s="620">
        <v>38776178</v>
      </c>
      <c r="CS20" s="621"/>
      <c r="CT20" s="621"/>
      <c r="CU20" s="621"/>
      <c r="CV20" s="621"/>
      <c r="CW20" s="621"/>
      <c r="CX20" s="621"/>
      <c r="CY20" s="622"/>
      <c r="CZ20" s="673">
        <v>100</v>
      </c>
      <c r="DA20" s="673"/>
      <c r="DB20" s="673"/>
      <c r="DC20" s="673"/>
      <c r="DD20" s="626">
        <v>2167576</v>
      </c>
      <c r="DE20" s="621"/>
      <c r="DF20" s="621"/>
      <c r="DG20" s="621"/>
      <c r="DH20" s="621"/>
      <c r="DI20" s="621"/>
      <c r="DJ20" s="621"/>
      <c r="DK20" s="621"/>
      <c r="DL20" s="621"/>
      <c r="DM20" s="621"/>
      <c r="DN20" s="621"/>
      <c r="DO20" s="621"/>
      <c r="DP20" s="622"/>
      <c r="DQ20" s="626">
        <v>22845233</v>
      </c>
      <c r="DR20" s="621"/>
      <c r="DS20" s="621"/>
      <c r="DT20" s="621"/>
      <c r="DU20" s="621"/>
      <c r="DV20" s="621"/>
      <c r="DW20" s="621"/>
      <c r="DX20" s="621"/>
      <c r="DY20" s="621"/>
      <c r="DZ20" s="621"/>
      <c r="EA20" s="621"/>
      <c r="EB20" s="621"/>
      <c r="EC20" s="656"/>
    </row>
    <row r="21" spans="2:133" ht="11.25" customHeight="1">
      <c r="B21" s="617" t="s">
        <v>258</v>
      </c>
      <c r="C21" s="618"/>
      <c r="D21" s="618"/>
      <c r="E21" s="618"/>
      <c r="F21" s="618"/>
      <c r="G21" s="618"/>
      <c r="H21" s="618"/>
      <c r="I21" s="618"/>
      <c r="J21" s="618"/>
      <c r="K21" s="618"/>
      <c r="L21" s="618"/>
      <c r="M21" s="618"/>
      <c r="N21" s="618"/>
      <c r="O21" s="618"/>
      <c r="P21" s="618"/>
      <c r="Q21" s="619"/>
      <c r="R21" s="620">
        <v>16872</v>
      </c>
      <c r="S21" s="621"/>
      <c r="T21" s="621"/>
      <c r="U21" s="621"/>
      <c r="V21" s="621"/>
      <c r="W21" s="621"/>
      <c r="X21" s="621"/>
      <c r="Y21" s="622"/>
      <c r="Z21" s="673">
        <v>0</v>
      </c>
      <c r="AA21" s="673"/>
      <c r="AB21" s="673"/>
      <c r="AC21" s="673"/>
      <c r="AD21" s="674">
        <v>16872</v>
      </c>
      <c r="AE21" s="674"/>
      <c r="AF21" s="674"/>
      <c r="AG21" s="674"/>
      <c r="AH21" s="674"/>
      <c r="AI21" s="674"/>
      <c r="AJ21" s="674"/>
      <c r="AK21" s="674"/>
      <c r="AL21" s="643">
        <v>0.1</v>
      </c>
      <c r="AM21" s="675"/>
      <c r="AN21" s="675"/>
      <c r="AO21" s="676"/>
      <c r="AP21" s="711" t="s">
        <v>259</v>
      </c>
      <c r="AQ21" s="721"/>
      <c r="AR21" s="721"/>
      <c r="AS21" s="721"/>
      <c r="AT21" s="721"/>
      <c r="AU21" s="721"/>
      <c r="AV21" s="721"/>
      <c r="AW21" s="721"/>
      <c r="AX21" s="721"/>
      <c r="AY21" s="721"/>
      <c r="AZ21" s="721"/>
      <c r="BA21" s="721"/>
      <c r="BB21" s="721"/>
      <c r="BC21" s="721"/>
      <c r="BD21" s="721"/>
      <c r="BE21" s="721"/>
      <c r="BF21" s="713"/>
      <c r="BG21" s="620">
        <v>21557</v>
      </c>
      <c r="BH21" s="621"/>
      <c r="BI21" s="621"/>
      <c r="BJ21" s="621"/>
      <c r="BK21" s="621"/>
      <c r="BL21" s="621"/>
      <c r="BM21" s="621"/>
      <c r="BN21" s="622"/>
      <c r="BO21" s="673">
        <v>0.2</v>
      </c>
      <c r="BP21" s="673"/>
      <c r="BQ21" s="673"/>
      <c r="BR21" s="673"/>
      <c r="BS21" s="626" t="s">
        <v>113</v>
      </c>
      <c r="BT21" s="621"/>
      <c r="BU21" s="621"/>
      <c r="BV21" s="621"/>
      <c r="BW21" s="621"/>
      <c r="BX21" s="621"/>
      <c r="BY21" s="621"/>
      <c r="BZ21" s="621"/>
      <c r="CA21" s="621"/>
      <c r="CB21" s="656"/>
      <c r="CD21" s="658"/>
      <c r="CE21" s="659"/>
      <c r="CF21" s="659"/>
      <c r="CG21" s="659"/>
      <c r="CH21" s="659"/>
      <c r="CI21" s="659"/>
      <c r="CJ21" s="659"/>
      <c r="CK21" s="659"/>
      <c r="CL21" s="659"/>
      <c r="CM21" s="659"/>
      <c r="CN21" s="659"/>
      <c r="CO21" s="659"/>
      <c r="CP21" s="659"/>
      <c r="CQ21" s="660"/>
      <c r="CR21" s="620"/>
      <c r="CS21" s="621"/>
      <c r="CT21" s="621"/>
      <c r="CU21" s="621"/>
      <c r="CV21" s="621"/>
      <c r="CW21" s="621"/>
      <c r="CX21" s="621"/>
      <c r="CY21" s="622"/>
      <c r="CZ21" s="673"/>
      <c r="DA21" s="673"/>
      <c r="DB21" s="673"/>
      <c r="DC21" s="673"/>
      <c r="DD21" s="626"/>
      <c r="DE21" s="621"/>
      <c r="DF21" s="621"/>
      <c r="DG21" s="621"/>
      <c r="DH21" s="621"/>
      <c r="DI21" s="621"/>
      <c r="DJ21" s="621"/>
      <c r="DK21" s="621"/>
      <c r="DL21" s="621"/>
      <c r="DM21" s="621"/>
      <c r="DN21" s="621"/>
      <c r="DO21" s="621"/>
      <c r="DP21" s="622"/>
      <c r="DQ21" s="626"/>
      <c r="DR21" s="621"/>
      <c r="DS21" s="621"/>
      <c r="DT21" s="621"/>
      <c r="DU21" s="621"/>
      <c r="DV21" s="621"/>
      <c r="DW21" s="621"/>
      <c r="DX21" s="621"/>
      <c r="DY21" s="621"/>
      <c r="DZ21" s="621"/>
      <c r="EA21" s="621"/>
      <c r="EB21" s="621"/>
      <c r="EC21" s="656"/>
    </row>
    <row r="22" spans="2:133" ht="11.25" customHeight="1">
      <c r="B22" s="617" t="s">
        <v>260</v>
      </c>
      <c r="C22" s="618"/>
      <c r="D22" s="618"/>
      <c r="E22" s="618"/>
      <c r="F22" s="618"/>
      <c r="G22" s="618"/>
      <c r="H22" s="618"/>
      <c r="I22" s="618"/>
      <c r="J22" s="618"/>
      <c r="K22" s="618"/>
      <c r="L22" s="618"/>
      <c r="M22" s="618"/>
      <c r="N22" s="618"/>
      <c r="O22" s="618"/>
      <c r="P22" s="618"/>
      <c r="Q22" s="619"/>
      <c r="R22" s="620">
        <v>475743</v>
      </c>
      <c r="S22" s="621"/>
      <c r="T22" s="621"/>
      <c r="U22" s="621"/>
      <c r="V22" s="621"/>
      <c r="W22" s="621"/>
      <c r="X22" s="621"/>
      <c r="Y22" s="622"/>
      <c r="Z22" s="673">
        <v>1.2</v>
      </c>
      <c r="AA22" s="673"/>
      <c r="AB22" s="673"/>
      <c r="AC22" s="673"/>
      <c r="AD22" s="674" t="s">
        <v>113</v>
      </c>
      <c r="AE22" s="674"/>
      <c r="AF22" s="674"/>
      <c r="AG22" s="674"/>
      <c r="AH22" s="674"/>
      <c r="AI22" s="674"/>
      <c r="AJ22" s="674"/>
      <c r="AK22" s="674"/>
      <c r="AL22" s="643" t="s">
        <v>113</v>
      </c>
      <c r="AM22" s="675"/>
      <c r="AN22" s="675"/>
      <c r="AO22" s="676"/>
      <c r="AP22" s="711" t="s">
        <v>261</v>
      </c>
      <c r="AQ22" s="721"/>
      <c r="AR22" s="721"/>
      <c r="AS22" s="721"/>
      <c r="AT22" s="721"/>
      <c r="AU22" s="721"/>
      <c r="AV22" s="721"/>
      <c r="AW22" s="721"/>
      <c r="AX22" s="721"/>
      <c r="AY22" s="721"/>
      <c r="AZ22" s="721"/>
      <c r="BA22" s="721"/>
      <c r="BB22" s="721"/>
      <c r="BC22" s="721"/>
      <c r="BD22" s="721"/>
      <c r="BE22" s="721"/>
      <c r="BF22" s="713"/>
      <c r="BG22" s="620" t="s">
        <v>113</v>
      </c>
      <c r="BH22" s="621"/>
      <c r="BI22" s="621"/>
      <c r="BJ22" s="621"/>
      <c r="BK22" s="621"/>
      <c r="BL22" s="621"/>
      <c r="BM22" s="621"/>
      <c r="BN22" s="622"/>
      <c r="BO22" s="673" t="s">
        <v>113</v>
      </c>
      <c r="BP22" s="673"/>
      <c r="BQ22" s="673"/>
      <c r="BR22" s="673"/>
      <c r="BS22" s="626" t="s">
        <v>113</v>
      </c>
      <c r="BT22" s="621"/>
      <c r="BU22" s="621"/>
      <c r="BV22" s="621"/>
      <c r="BW22" s="621"/>
      <c r="BX22" s="621"/>
      <c r="BY22" s="621"/>
      <c r="BZ22" s="621"/>
      <c r="CA22" s="621"/>
      <c r="CB22" s="656"/>
      <c r="CD22" s="725" t="s">
        <v>262</v>
      </c>
      <c r="CE22" s="726"/>
      <c r="CF22" s="726"/>
      <c r="CG22" s="726"/>
      <c r="CH22" s="726"/>
      <c r="CI22" s="726"/>
      <c r="CJ22" s="726"/>
      <c r="CK22" s="726"/>
      <c r="CL22" s="726"/>
      <c r="CM22" s="726"/>
      <c r="CN22" s="726"/>
      <c r="CO22" s="726"/>
      <c r="CP22" s="726"/>
      <c r="CQ22" s="726"/>
      <c r="CR22" s="726"/>
      <c r="CS22" s="726"/>
      <c r="CT22" s="726"/>
      <c r="CU22" s="726"/>
      <c r="CV22" s="726"/>
      <c r="CW22" s="726"/>
      <c r="CX22" s="726"/>
      <c r="CY22" s="726"/>
      <c r="CZ22" s="726"/>
      <c r="DA22" s="726"/>
      <c r="DB22" s="726"/>
      <c r="DC22" s="726"/>
      <c r="DD22" s="726"/>
      <c r="DE22" s="726"/>
      <c r="DF22" s="726"/>
      <c r="DG22" s="726"/>
      <c r="DH22" s="726"/>
      <c r="DI22" s="726"/>
      <c r="DJ22" s="726"/>
      <c r="DK22" s="726"/>
      <c r="DL22" s="726"/>
      <c r="DM22" s="726"/>
      <c r="DN22" s="726"/>
      <c r="DO22" s="726"/>
      <c r="DP22" s="726"/>
      <c r="DQ22" s="726"/>
      <c r="DR22" s="726"/>
      <c r="DS22" s="726"/>
      <c r="DT22" s="726"/>
      <c r="DU22" s="726"/>
      <c r="DV22" s="726"/>
      <c r="DW22" s="726"/>
      <c r="DX22" s="726"/>
      <c r="DY22" s="726"/>
      <c r="DZ22" s="726"/>
      <c r="EA22" s="726"/>
      <c r="EB22" s="726"/>
      <c r="EC22" s="727"/>
    </row>
    <row r="23" spans="2:133" ht="11.25" customHeight="1">
      <c r="B23" s="617" t="s">
        <v>263</v>
      </c>
      <c r="C23" s="618"/>
      <c r="D23" s="618"/>
      <c r="E23" s="618"/>
      <c r="F23" s="618"/>
      <c r="G23" s="618"/>
      <c r="H23" s="618"/>
      <c r="I23" s="618"/>
      <c r="J23" s="618"/>
      <c r="K23" s="618"/>
      <c r="L23" s="618"/>
      <c r="M23" s="618"/>
      <c r="N23" s="618"/>
      <c r="O23" s="618"/>
      <c r="P23" s="618"/>
      <c r="Q23" s="619"/>
      <c r="R23" s="620">
        <v>361455</v>
      </c>
      <c r="S23" s="621"/>
      <c r="T23" s="621"/>
      <c r="U23" s="621"/>
      <c r="V23" s="621"/>
      <c r="W23" s="621"/>
      <c r="X23" s="621"/>
      <c r="Y23" s="622"/>
      <c r="Z23" s="673">
        <v>0.9</v>
      </c>
      <c r="AA23" s="673"/>
      <c r="AB23" s="673"/>
      <c r="AC23" s="673"/>
      <c r="AD23" s="674">
        <v>16301</v>
      </c>
      <c r="AE23" s="674"/>
      <c r="AF23" s="674"/>
      <c r="AG23" s="674"/>
      <c r="AH23" s="674"/>
      <c r="AI23" s="674"/>
      <c r="AJ23" s="674"/>
      <c r="AK23" s="674"/>
      <c r="AL23" s="643">
        <v>0.1</v>
      </c>
      <c r="AM23" s="675"/>
      <c r="AN23" s="675"/>
      <c r="AO23" s="676"/>
      <c r="AP23" s="711" t="s">
        <v>264</v>
      </c>
      <c r="AQ23" s="721"/>
      <c r="AR23" s="721"/>
      <c r="AS23" s="721"/>
      <c r="AT23" s="721"/>
      <c r="AU23" s="721"/>
      <c r="AV23" s="721"/>
      <c r="AW23" s="721"/>
      <c r="AX23" s="721"/>
      <c r="AY23" s="721"/>
      <c r="AZ23" s="721"/>
      <c r="BA23" s="721"/>
      <c r="BB23" s="721"/>
      <c r="BC23" s="721"/>
      <c r="BD23" s="721"/>
      <c r="BE23" s="721"/>
      <c r="BF23" s="713"/>
      <c r="BG23" s="620">
        <v>428001</v>
      </c>
      <c r="BH23" s="621"/>
      <c r="BI23" s="621"/>
      <c r="BJ23" s="621"/>
      <c r="BK23" s="621"/>
      <c r="BL23" s="621"/>
      <c r="BM23" s="621"/>
      <c r="BN23" s="622"/>
      <c r="BO23" s="673">
        <v>4.0999999999999996</v>
      </c>
      <c r="BP23" s="673"/>
      <c r="BQ23" s="673"/>
      <c r="BR23" s="673"/>
      <c r="BS23" s="626" t="s">
        <v>113</v>
      </c>
      <c r="BT23" s="621"/>
      <c r="BU23" s="621"/>
      <c r="BV23" s="621"/>
      <c r="BW23" s="621"/>
      <c r="BX23" s="621"/>
      <c r="BY23" s="621"/>
      <c r="BZ23" s="621"/>
      <c r="CA23" s="621"/>
      <c r="CB23" s="656"/>
      <c r="CD23" s="725" t="s">
        <v>203</v>
      </c>
      <c r="CE23" s="726"/>
      <c r="CF23" s="726"/>
      <c r="CG23" s="726"/>
      <c r="CH23" s="726"/>
      <c r="CI23" s="726"/>
      <c r="CJ23" s="726"/>
      <c r="CK23" s="726"/>
      <c r="CL23" s="726"/>
      <c r="CM23" s="726"/>
      <c r="CN23" s="726"/>
      <c r="CO23" s="726"/>
      <c r="CP23" s="726"/>
      <c r="CQ23" s="727"/>
      <c r="CR23" s="725" t="s">
        <v>265</v>
      </c>
      <c r="CS23" s="726"/>
      <c r="CT23" s="726"/>
      <c r="CU23" s="726"/>
      <c r="CV23" s="726"/>
      <c r="CW23" s="726"/>
      <c r="CX23" s="726"/>
      <c r="CY23" s="727"/>
      <c r="CZ23" s="725" t="s">
        <v>266</v>
      </c>
      <c r="DA23" s="726"/>
      <c r="DB23" s="726"/>
      <c r="DC23" s="727"/>
      <c r="DD23" s="725" t="s">
        <v>267</v>
      </c>
      <c r="DE23" s="726"/>
      <c r="DF23" s="726"/>
      <c r="DG23" s="726"/>
      <c r="DH23" s="726"/>
      <c r="DI23" s="726"/>
      <c r="DJ23" s="726"/>
      <c r="DK23" s="727"/>
      <c r="DL23" s="728" t="s">
        <v>268</v>
      </c>
      <c r="DM23" s="729"/>
      <c r="DN23" s="729"/>
      <c r="DO23" s="729"/>
      <c r="DP23" s="729"/>
      <c r="DQ23" s="729"/>
      <c r="DR23" s="729"/>
      <c r="DS23" s="729"/>
      <c r="DT23" s="729"/>
      <c r="DU23" s="729"/>
      <c r="DV23" s="730"/>
      <c r="DW23" s="725" t="s">
        <v>269</v>
      </c>
      <c r="DX23" s="726"/>
      <c r="DY23" s="726"/>
      <c r="DZ23" s="726"/>
      <c r="EA23" s="726"/>
      <c r="EB23" s="726"/>
      <c r="EC23" s="727"/>
    </row>
    <row r="24" spans="2:133" ht="11.25" customHeight="1">
      <c r="B24" s="617" t="s">
        <v>270</v>
      </c>
      <c r="C24" s="618"/>
      <c r="D24" s="618"/>
      <c r="E24" s="618"/>
      <c r="F24" s="618"/>
      <c r="G24" s="618"/>
      <c r="H24" s="618"/>
      <c r="I24" s="618"/>
      <c r="J24" s="618"/>
      <c r="K24" s="618"/>
      <c r="L24" s="618"/>
      <c r="M24" s="618"/>
      <c r="N24" s="618"/>
      <c r="O24" s="618"/>
      <c r="P24" s="618"/>
      <c r="Q24" s="619"/>
      <c r="R24" s="620">
        <v>57676</v>
      </c>
      <c r="S24" s="621"/>
      <c r="T24" s="621"/>
      <c r="U24" s="621"/>
      <c r="V24" s="621"/>
      <c r="W24" s="621"/>
      <c r="X24" s="621"/>
      <c r="Y24" s="622"/>
      <c r="Z24" s="673">
        <v>0.1</v>
      </c>
      <c r="AA24" s="673"/>
      <c r="AB24" s="673"/>
      <c r="AC24" s="673"/>
      <c r="AD24" s="674">
        <v>1</v>
      </c>
      <c r="AE24" s="674"/>
      <c r="AF24" s="674"/>
      <c r="AG24" s="674"/>
      <c r="AH24" s="674"/>
      <c r="AI24" s="674"/>
      <c r="AJ24" s="674"/>
      <c r="AK24" s="674"/>
      <c r="AL24" s="643">
        <v>0</v>
      </c>
      <c r="AM24" s="675"/>
      <c r="AN24" s="675"/>
      <c r="AO24" s="676"/>
      <c r="AP24" s="711" t="s">
        <v>271</v>
      </c>
      <c r="AQ24" s="721"/>
      <c r="AR24" s="721"/>
      <c r="AS24" s="721"/>
      <c r="AT24" s="721"/>
      <c r="AU24" s="721"/>
      <c r="AV24" s="721"/>
      <c r="AW24" s="721"/>
      <c r="AX24" s="721"/>
      <c r="AY24" s="721"/>
      <c r="AZ24" s="721"/>
      <c r="BA24" s="721"/>
      <c r="BB24" s="721"/>
      <c r="BC24" s="721"/>
      <c r="BD24" s="721"/>
      <c r="BE24" s="721"/>
      <c r="BF24" s="713"/>
      <c r="BG24" s="620" t="s">
        <v>113</v>
      </c>
      <c r="BH24" s="621"/>
      <c r="BI24" s="621"/>
      <c r="BJ24" s="621"/>
      <c r="BK24" s="621"/>
      <c r="BL24" s="621"/>
      <c r="BM24" s="621"/>
      <c r="BN24" s="622"/>
      <c r="BO24" s="673" t="s">
        <v>113</v>
      </c>
      <c r="BP24" s="673"/>
      <c r="BQ24" s="673"/>
      <c r="BR24" s="673"/>
      <c r="BS24" s="626" t="s">
        <v>113</v>
      </c>
      <c r="BT24" s="621"/>
      <c r="BU24" s="621"/>
      <c r="BV24" s="621"/>
      <c r="BW24" s="621"/>
      <c r="BX24" s="621"/>
      <c r="BY24" s="621"/>
      <c r="BZ24" s="621"/>
      <c r="CA24" s="621"/>
      <c r="CB24" s="656"/>
      <c r="CD24" s="677" t="s">
        <v>272</v>
      </c>
      <c r="CE24" s="678"/>
      <c r="CF24" s="678"/>
      <c r="CG24" s="678"/>
      <c r="CH24" s="678"/>
      <c r="CI24" s="678"/>
      <c r="CJ24" s="678"/>
      <c r="CK24" s="678"/>
      <c r="CL24" s="678"/>
      <c r="CM24" s="678"/>
      <c r="CN24" s="678"/>
      <c r="CO24" s="678"/>
      <c r="CP24" s="678"/>
      <c r="CQ24" s="679"/>
      <c r="CR24" s="670">
        <v>15887929</v>
      </c>
      <c r="CS24" s="671"/>
      <c r="CT24" s="671"/>
      <c r="CU24" s="671"/>
      <c r="CV24" s="671"/>
      <c r="CW24" s="671"/>
      <c r="CX24" s="671"/>
      <c r="CY24" s="718"/>
      <c r="CZ24" s="722">
        <v>41</v>
      </c>
      <c r="DA24" s="723"/>
      <c r="DB24" s="723"/>
      <c r="DC24" s="724"/>
      <c r="DD24" s="717">
        <v>9529007</v>
      </c>
      <c r="DE24" s="671"/>
      <c r="DF24" s="671"/>
      <c r="DG24" s="671"/>
      <c r="DH24" s="671"/>
      <c r="DI24" s="671"/>
      <c r="DJ24" s="671"/>
      <c r="DK24" s="718"/>
      <c r="DL24" s="717">
        <v>9414675</v>
      </c>
      <c r="DM24" s="671"/>
      <c r="DN24" s="671"/>
      <c r="DO24" s="671"/>
      <c r="DP24" s="671"/>
      <c r="DQ24" s="671"/>
      <c r="DR24" s="671"/>
      <c r="DS24" s="671"/>
      <c r="DT24" s="671"/>
      <c r="DU24" s="671"/>
      <c r="DV24" s="718"/>
      <c r="DW24" s="719">
        <v>46.3</v>
      </c>
      <c r="DX24" s="688"/>
      <c r="DY24" s="688"/>
      <c r="DZ24" s="688"/>
      <c r="EA24" s="688"/>
      <c r="EB24" s="688"/>
      <c r="EC24" s="720"/>
    </row>
    <row r="25" spans="2:133" ht="11.25" customHeight="1">
      <c r="B25" s="617" t="s">
        <v>273</v>
      </c>
      <c r="C25" s="618"/>
      <c r="D25" s="618"/>
      <c r="E25" s="618"/>
      <c r="F25" s="618"/>
      <c r="G25" s="618"/>
      <c r="H25" s="618"/>
      <c r="I25" s="618"/>
      <c r="J25" s="618"/>
      <c r="K25" s="618"/>
      <c r="L25" s="618"/>
      <c r="M25" s="618"/>
      <c r="N25" s="618"/>
      <c r="O25" s="618"/>
      <c r="P25" s="618"/>
      <c r="Q25" s="619"/>
      <c r="R25" s="620">
        <v>5203560</v>
      </c>
      <c r="S25" s="621"/>
      <c r="T25" s="621"/>
      <c r="U25" s="621"/>
      <c r="V25" s="621"/>
      <c r="W25" s="621"/>
      <c r="X25" s="621"/>
      <c r="Y25" s="622"/>
      <c r="Z25" s="673">
        <v>12.9</v>
      </c>
      <c r="AA25" s="673"/>
      <c r="AB25" s="673"/>
      <c r="AC25" s="673"/>
      <c r="AD25" s="674" t="s">
        <v>113</v>
      </c>
      <c r="AE25" s="674"/>
      <c r="AF25" s="674"/>
      <c r="AG25" s="674"/>
      <c r="AH25" s="674"/>
      <c r="AI25" s="674"/>
      <c r="AJ25" s="674"/>
      <c r="AK25" s="674"/>
      <c r="AL25" s="643" t="s">
        <v>113</v>
      </c>
      <c r="AM25" s="675"/>
      <c r="AN25" s="675"/>
      <c r="AO25" s="676"/>
      <c r="AP25" s="711" t="s">
        <v>274</v>
      </c>
      <c r="AQ25" s="721"/>
      <c r="AR25" s="721"/>
      <c r="AS25" s="721"/>
      <c r="AT25" s="721"/>
      <c r="AU25" s="721"/>
      <c r="AV25" s="721"/>
      <c r="AW25" s="721"/>
      <c r="AX25" s="721"/>
      <c r="AY25" s="721"/>
      <c r="AZ25" s="721"/>
      <c r="BA25" s="721"/>
      <c r="BB25" s="721"/>
      <c r="BC25" s="721"/>
      <c r="BD25" s="721"/>
      <c r="BE25" s="721"/>
      <c r="BF25" s="713"/>
      <c r="BG25" s="620" t="s">
        <v>113</v>
      </c>
      <c r="BH25" s="621"/>
      <c r="BI25" s="621"/>
      <c r="BJ25" s="621"/>
      <c r="BK25" s="621"/>
      <c r="BL25" s="621"/>
      <c r="BM25" s="621"/>
      <c r="BN25" s="622"/>
      <c r="BO25" s="673" t="s">
        <v>113</v>
      </c>
      <c r="BP25" s="673"/>
      <c r="BQ25" s="673"/>
      <c r="BR25" s="673"/>
      <c r="BS25" s="626" t="s">
        <v>113</v>
      </c>
      <c r="BT25" s="621"/>
      <c r="BU25" s="621"/>
      <c r="BV25" s="621"/>
      <c r="BW25" s="621"/>
      <c r="BX25" s="621"/>
      <c r="BY25" s="621"/>
      <c r="BZ25" s="621"/>
      <c r="CA25" s="621"/>
      <c r="CB25" s="656"/>
      <c r="CD25" s="657" t="s">
        <v>275</v>
      </c>
      <c r="CE25" s="654"/>
      <c r="CF25" s="654"/>
      <c r="CG25" s="654"/>
      <c r="CH25" s="654"/>
      <c r="CI25" s="654"/>
      <c r="CJ25" s="654"/>
      <c r="CK25" s="654"/>
      <c r="CL25" s="654"/>
      <c r="CM25" s="654"/>
      <c r="CN25" s="654"/>
      <c r="CO25" s="654"/>
      <c r="CP25" s="654"/>
      <c r="CQ25" s="655"/>
      <c r="CR25" s="620">
        <v>4185030</v>
      </c>
      <c r="CS25" s="639"/>
      <c r="CT25" s="639"/>
      <c r="CU25" s="639"/>
      <c r="CV25" s="639"/>
      <c r="CW25" s="639"/>
      <c r="CX25" s="639"/>
      <c r="CY25" s="640"/>
      <c r="CZ25" s="623">
        <v>10.8</v>
      </c>
      <c r="DA25" s="641"/>
      <c r="DB25" s="641"/>
      <c r="DC25" s="642"/>
      <c r="DD25" s="626">
        <v>3912934</v>
      </c>
      <c r="DE25" s="639"/>
      <c r="DF25" s="639"/>
      <c r="DG25" s="639"/>
      <c r="DH25" s="639"/>
      <c r="DI25" s="639"/>
      <c r="DJ25" s="639"/>
      <c r="DK25" s="640"/>
      <c r="DL25" s="626">
        <v>3806597</v>
      </c>
      <c r="DM25" s="639"/>
      <c r="DN25" s="639"/>
      <c r="DO25" s="639"/>
      <c r="DP25" s="639"/>
      <c r="DQ25" s="639"/>
      <c r="DR25" s="639"/>
      <c r="DS25" s="639"/>
      <c r="DT25" s="639"/>
      <c r="DU25" s="639"/>
      <c r="DV25" s="640"/>
      <c r="DW25" s="643">
        <v>18.7</v>
      </c>
      <c r="DX25" s="644"/>
      <c r="DY25" s="644"/>
      <c r="DZ25" s="644"/>
      <c r="EA25" s="644"/>
      <c r="EB25" s="644"/>
      <c r="EC25" s="645"/>
    </row>
    <row r="26" spans="2:133" ht="11.25" customHeight="1">
      <c r="B26" s="714" t="s">
        <v>276</v>
      </c>
      <c r="C26" s="715"/>
      <c r="D26" s="715"/>
      <c r="E26" s="715"/>
      <c r="F26" s="715"/>
      <c r="G26" s="715"/>
      <c r="H26" s="715"/>
      <c r="I26" s="715"/>
      <c r="J26" s="715"/>
      <c r="K26" s="715"/>
      <c r="L26" s="715"/>
      <c r="M26" s="715"/>
      <c r="N26" s="715"/>
      <c r="O26" s="715"/>
      <c r="P26" s="715"/>
      <c r="Q26" s="716"/>
      <c r="R26" s="620" t="s">
        <v>113</v>
      </c>
      <c r="S26" s="621"/>
      <c r="T26" s="621"/>
      <c r="U26" s="621"/>
      <c r="V26" s="621"/>
      <c r="W26" s="621"/>
      <c r="X26" s="621"/>
      <c r="Y26" s="622"/>
      <c r="Z26" s="673" t="s">
        <v>113</v>
      </c>
      <c r="AA26" s="673"/>
      <c r="AB26" s="673"/>
      <c r="AC26" s="673"/>
      <c r="AD26" s="674" t="s">
        <v>113</v>
      </c>
      <c r="AE26" s="674"/>
      <c r="AF26" s="674"/>
      <c r="AG26" s="674"/>
      <c r="AH26" s="674"/>
      <c r="AI26" s="674"/>
      <c r="AJ26" s="674"/>
      <c r="AK26" s="674"/>
      <c r="AL26" s="643" t="s">
        <v>113</v>
      </c>
      <c r="AM26" s="675"/>
      <c r="AN26" s="675"/>
      <c r="AO26" s="676"/>
      <c r="AP26" s="711" t="s">
        <v>277</v>
      </c>
      <c r="AQ26" s="712"/>
      <c r="AR26" s="712"/>
      <c r="AS26" s="712"/>
      <c r="AT26" s="712"/>
      <c r="AU26" s="712"/>
      <c r="AV26" s="712"/>
      <c r="AW26" s="712"/>
      <c r="AX26" s="712"/>
      <c r="AY26" s="712"/>
      <c r="AZ26" s="712"/>
      <c r="BA26" s="712"/>
      <c r="BB26" s="712"/>
      <c r="BC26" s="712"/>
      <c r="BD26" s="712"/>
      <c r="BE26" s="712"/>
      <c r="BF26" s="713"/>
      <c r="BG26" s="620" t="s">
        <v>113</v>
      </c>
      <c r="BH26" s="621"/>
      <c r="BI26" s="621"/>
      <c r="BJ26" s="621"/>
      <c r="BK26" s="621"/>
      <c r="BL26" s="621"/>
      <c r="BM26" s="621"/>
      <c r="BN26" s="622"/>
      <c r="BO26" s="673" t="s">
        <v>113</v>
      </c>
      <c r="BP26" s="673"/>
      <c r="BQ26" s="673"/>
      <c r="BR26" s="673"/>
      <c r="BS26" s="626" t="s">
        <v>113</v>
      </c>
      <c r="BT26" s="621"/>
      <c r="BU26" s="621"/>
      <c r="BV26" s="621"/>
      <c r="BW26" s="621"/>
      <c r="BX26" s="621"/>
      <c r="BY26" s="621"/>
      <c r="BZ26" s="621"/>
      <c r="CA26" s="621"/>
      <c r="CB26" s="656"/>
      <c r="CD26" s="657" t="s">
        <v>278</v>
      </c>
      <c r="CE26" s="654"/>
      <c r="CF26" s="654"/>
      <c r="CG26" s="654"/>
      <c r="CH26" s="654"/>
      <c r="CI26" s="654"/>
      <c r="CJ26" s="654"/>
      <c r="CK26" s="654"/>
      <c r="CL26" s="654"/>
      <c r="CM26" s="654"/>
      <c r="CN26" s="654"/>
      <c r="CO26" s="654"/>
      <c r="CP26" s="654"/>
      <c r="CQ26" s="655"/>
      <c r="CR26" s="620">
        <v>2673354</v>
      </c>
      <c r="CS26" s="621"/>
      <c r="CT26" s="621"/>
      <c r="CU26" s="621"/>
      <c r="CV26" s="621"/>
      <c r="CW26" s="621"/>
      <c r="CX26" s="621"/>
      <c r="CY26" s="622"/>
      <c r="CZ26" s="623">
        <v>6.9</v>
      </c>
      <c r="DA26" s="641"/>
      <c r="DB26" s="641"/>
      <c r="DC26" s="642"/>
      <c r="DD26" s="626">
        <v>2497102</v>
      </c>
      <c r="DE26" s="621"/>
      <c r="DF26" s="621"/>
      <c r="DG26" s="621"/>
      <c r="DH26" s="621"/>
      <c r="DI26" s="621"/>
      <c r="DJ26" s="621"/>
      <c r="DK26" s="622"/>
      <c r="DL26" s="626" t="s">
        <v>215</v>
      </c>
      <c r="DM26" s="621"/>
      <c r="DN26" s="621"/>
      <c r="DO26" s="621"/>
      <c r="DP26" s="621"/>
      <c r="DQ26" s="621"/>
      <c r="DR26" s="621"/>
      <c r="DS26" s="621"/>
      <c r="DT26" s="621"/>
      <c r="DU26" s="621"/>
      <c r="DV26" s="622"/>
      <c r="DW26" s="643" t="s">
        <v>215</v>
      </c>
      <c r="DX26" s="644"/>
      <c r="DY26" s="644"/>
      <c r="DZ26" s="644"/>
      <c r="EA26" s="644"/>
      <c r="EB26" s="644"/>
      <c r="EC26" s="645"/>
    </row>
    <row r="27" spans="2:133" ht="11.25" customHeight="1">
      <c r="B27" s="617" t="s">
        <v>279</v>
      </c>
      <c r="C27" s="618"/>
      <c r="D27" s="618"/>
      <c r="E27" s="618"/>
      <c r="F27" s="618"/>
      <c r="G27" s="618"/>
      <c r="H27" s="618"/>
      <c r="I27" s="618"/>
      <c r="J27" s="618"/>
      <c r="K27" s="618"/>
      <c r="L27" s="618"/>
      <c r="M27" s="618"/>
      <c r="N27" s="618"/>
      <c r="O27" s="618"/>
      <c r="P27" s="618"/>
      <c r="Q27" s="619"/>
      <c r="R27" s="620">
        <v>2847546</v>
      </c>
      <c r="S27" s="621"/>
      <c r="T27" s="621"/>
      <c r="U27" s="621"/>
      <c r="V27" s="621"/>
      <c r="W27" s="621"/>
      <c r="X27" s="621"/>
      <c r="Y27" s="622"/>
      <c r="Z27" s="673">
        <v>7.1</v>
      </c>
      <c r="AA27" s="673"/>
      <c r="AB27" s="673"/>
      <c r="AC27" s="673"/>
      <c r="AD27" s="674" t="s">
        <v>113</v>
      </c>
      <c r="AE27" s="674"/>
      <c r="AF27" s="674"/>
      <c r="AG27" s="674"/>
      <c r="AH27" s="674"/>
      <c r="AI27" s="674"/>
      <c r="AJ27" s="674"/>
      <c r="AK27" s="674"/>
      <c r="AL27" s="643" t="s">
        <v>113</v>
      </c>
      <c r="AM27" s="675"/>
      <c r="AN27" s="675"/>
      <c r="AO27" s="676"/>
      <c r="AP27" s="617" t="s">
        <v>280</v>
      </c>
      <c r="AQ27" s="618"/>
      <c r="AR27" s="618"/>
      <c r="AS27" s="618"/>
      <c r="AT27" s="618"/>
      <c r="AU27" s="618"/>
      <c r="AV27" s="618"/>
      <c r="AW27" s="618"/>
      <c r="AX27" s="618"/>
      <c r="AY27" s="618"/>
      <c r="AZ27" s="618"/>
      <c r="BA27" s="618"/>
      <c r="BB27" s="618"/>
      <c r="BC27" s="618"/>
      <c r="BD27" s="618"/>
      <c r="BE27" s="618"/>
      <c r="BF27" s="619"/>
      <c r="BG27" s="620">
        <v>10450956</v>
      </c>
      <c r="BH27" s="621"/>
      <c r="BI27" s="621"/>
      <c r="BJ27" s="621"/>
      <c r="BK27" s="621"/>
      <c r="BL27" s="621"/>
      <c r="BM27" s="621"/>
      <c r="BN27" s="622"/>
      <c r="BO27" s="673">
        <v>100</v>
      </c>
      <c r="BP27" s="673"/>
      <c r="BQ27" s="673"/>
      <c r="BR27" s="673"/>
      <c r="BS27" s="626">
        <v>411583</v>
      </c>
      <c r="BT27" s="621"/>
      <c r="BU27" s="621"/>
      <c r="BV27" s="621"/>
      <c r="BW27" s="621"/>
      <c r="BX27" s="621"/>
      <c r="BY27" s="621"/>
      <c r="BZ27" s="621"/>
      <c r="CA27" s="621"/>
      <c r="CB27" s="656"/>
      <c r="CD27" s="657" t="s">
        <v>281</v>
      </c>
      <c r="CE27" s="654"/>
      <c r="CF27" s="654"/>
      <c r="CG27" s="654"/>
      <c r="CH27" s="654"/>
      <c r="CI27" s="654"/>
      <c r="CJ27" s="654"/>
      <c r="CK27" s="654"/>
      <c r="CL27" s="654"/>
      <c r="CM27" s="654"/>
      <c r="CN27" s="654"/>
      <c r="CO27" s="654"/>
      <c r="CP27" s="654"/>
      <c r="CQ27" s="655"/>
      <c r="CR27" s="620">
        <v>8148783</v>
      </c>
      <c r="CS27" s="639"/>
      <c r="CT27" s="639"/>
      <c r="CU27" s="639"/>
      <c r="CV27" s="639"/>
      <c r="CW27" s="639"/>
      <c r="CX27" s="639"/>
      <c r="CY27" s="640"/>
      <c r="CZ27" s="623">
        <v>21</v>
      </c>
      <c r="DA27" s="641"/>
      <c r="DB27" s="641"/>
      <c r="DC27" s="642"/>
      <c r="DD27" s="626">
        <v>2146954</v>
      </c>
      <c r="DE27" s="639"/>
      <c r="DF27" s="639"/>
      <c r="DG27" s="639"/>
      <c r="DH27" s="639"/>
      <c r="DI27" s="639"/>
      <c r="DJ27" s="639"/>
      <c r="DK27" s="640"/>
      <c r="DL27" s="626">
        <v>2140319</v>
      </c>
      <c r="DM27" s="639"/>
      <c r="DN27" s="639"/>
      <c r="DO27" s="639"/>
      <c r="DP27" s="639"/>
      <c r="DQ27" s="639"/>
      <c r="DR27" s="639"/>
      <c r="DS27" s="639"/>
      <c r="DT27" s="639"/>
      <c r="DU27" s="639"/>
      <c r="DV27" s="640"/>
      <c r="DW27" s="643">
        <v>10.5</v>
      </c>
      <c r="DX27" s="644"/>
      <c r="DY27" s="644"/>
      <c r="DZ27" s="644"/>
      <c r="EA27" s="644"/>
      <c r="EB27" s="644"/>
      <c r="EC27" s="645"/>
    </row>
    <row r="28" spans="2:133" ht="11.25" customHeight="1">
      <c r="B28" s="617" t="s">
        <v>282</v>
      </c>
      <c r="C28" s="618"/>
      <c r="D28" s="618"/>
      <c r="E28" s="618"/>
      <c r="F28" s="618"/>
      <c r="G28" s="618"/>
      <c r="H28" s="618"/>
      <c r="I28" s="618"/>
      <c r="J28" s="618"/>
      <c r="K28" s="618"/>
      <c r="L28" s="618"/>
      <c r="M28" s="618"/>
      <c r="N28" s="618"/>
      <c r="O28" s="618"/>
      <c r="P28" s="618"/>
      <c r="Q28" s="619"/>
      <c r="R28" s="620">
        <v>394519</v>
      </c>
      <c r="S28" s="621"/>
      <c r="T28" s="621"/>
      <c r="U28" s="621"/>
      <c r="V28" s="621"/>
      <c r="W28" s="621"/>
      <c r="X28" s="621"/>
      <c r="Y28" s="622"/>
      <c r="Z28" s="673">
        <v>1</v>
      </c>
      <c r="AA28" s="673"/>
      <c r="AB28" s="673"/>
      <c r="AC28" s="673"/>
      <c r="AD28" s="674" t="s">
        <v>113</v>
      </c>
      <c r="AE28" s="674"/>
      <c r="AF28" s="674"/>
      <c r="AG28" s="674"/>
      <c r="AH28" s="674"/>
      <c r="AI28" s="674"/>
      <c r="AJ28" s="674"/>
      <c r="AK28" s="674"/>
      <c r="AL28" s="643" t="s">
        <v>113</v>
      </c>
      <c r="AM28" s="675"/>
      <c r="AN28" s="675"/>
      <c r="AO28" s="676"/>
      <c r="AP28" s="601"/>
      <c r="AQ28" s="602"/>
      <c r="AR28" s="602"/>
      <c r="AS28" s="602"/>
      <c r="AT28" s="602"/>
      <c r="AU28" s="602"/>
      <c r="AV28" s="602"/>
      <c r="AW28" s="602"/>
      <c r="AX28" s="602"/>
      <c r="AY28" s="602"/>
      <c r="AZ28" s="602"/>
      <c r="BA28" s="602"/>
      <c r="BB28" s="602"/>
      <c r="BC28" s="602"/>
      <c r="BD28" s="602"/>
      <c r="BE28" s="602"/>
      <c r="BF28" s="603"/>
      <c r="BG28" s="620"/>
      <c r="BH28" s="621"/>
      <c r="BI28" s="621"/>
      <c r="BJ28" s="621"/>
      <c r="BK28" s="621"/>
      <c r="BL28" s="621"/>
      <c r="BM28" s="621"/>
      <c r="BN28" s="622"/>
      <c r="BO28" s="673"/>
      <c r="BP28" s="673"/>
      <c r="BQ28" s="673"/>
      <c r="BR28" s="673"/>
      <c r="BS28" s="674"/>
      <c r="BT28" s="674"/>
      <c r="BU28" s="674"/>
      <c r="BV28" s="674"/>
      <c r="BW28" s="674"/>
      <c r="BX28" s="674"/>
      <c r="BY28" s="674"/>
      <c r="BZ28" s="674"/>
      <c r="CA28" s="674"/>
      <c r="CB28" s="710"/>
      <c r="CD28" s="657" t="s">
        <v>283</v>
      </c>
      <c r="CE28" s="654"/>
      <c r="CF28" s="654"/>
      <c r="CG28" s="654"/>
      <c r="CH28" s="654"/>
      <c r="CI28" s="654"/>
      <c r="CJ28" s="654"/>
      <c r="CK28" s="654"/>
      <c r="CL28" s="654"/>
      <c r="CM28" s="654"/>
      <c r="CN28" s="654"/>
      <c r="CO28" s="654"/>
      <c r="CP28" s="654"/>
      <c r="CQ28" s="655"/>
      <c r="CR28" s="620">
        <v>3554116</v>
      </c>
      <c r="CS28" s="621"/>
      <c r="CT28" s="621"/>
      <c r="CU28" s="621"/>
      <c r="CV28" s="621"/>
      <c r="CW28" s="621"/>
      <c r="CX28" s="621"/>
      <c r="CY28" s="622"/>
      <c r="CZ28" s="623">
        <v>9.1999999999999993</v>
      </c>
      <c r="DA28" s="641"/>
      <c r="DB28" s="641"/>
      <c r="DC28" s="642"/>
      <c r="DD28" s="626">
        <v>3469119</v>
      </c>
      <c r="DE28" s="621"/>
      <c r="DF28" s="621"/>
      <c r="DG28" s="621"/>
      <c r="DH28" s="621"/>
      <c r="DI28" s="621"/>
      <c r="DJ28" s="621"/>
      <c r="DK28" s="622"/>
      <c r="DL28" s="626">
        <v>3467759</v>
      </c>
      <c r="DM28" s="621"/>
      <c r="DN28" s="621"/>
      <c r="DO28" s="621"/>
      <c r="DP28" s="621"/>
      <c r="DQ28" s="621"/>
      <c r="DR28" s="621"/>
      <c r="DS28" s="621"/>
      <c r="DT28" s="621"/>
      <c r="DU28" s="621"/>
      <c r="DV28" s="622"/>
      <c r="DW28" s="643">
        <v>17</v>
      </c>
      <c r="DX28" s="644"/>
      <c r="DY28" s="644"/>
      <c r="DZ28" s="644"/>
      <c r="EA28" s="644"/>
      <c r="EB28" s="644"/>
      <c r="EC28" s="645"/>
    </row>
    <row r="29" spans="2:133" ht="11.25" customHeight="1">
      <c r="B29" s="617" t="s">
        <v>284</v>
      </c>
      <c r="C29" s="618"/>
      <c r="D29" s="618"/>
      <c r="E29" s="618"/>
      <c r="F29" s="618"/>
      <c r="G29" s="618"/>
      <c r="H29" s="618"/>
      <c r="I29" s="618"/>
      <c r="J29" s="618"/>
      <c r="K29" s="618"/>
      <c r="L29" s="618"/>
      <c r="M29" s="618"/>
      <c r="N29" s="618"/>
      <c r="O29" s="618"/>
      <c r="P29" s="618"/>
      <c r="Q29" s="619"/>
      <c r="R29" s="620">
        <v>3536467</v>
      </c>
      <c r="S29" s="621"/>
      <c r="T29" s="621"/>
      <c r="U29" s="621"/>
      <c r="V29" s="621"/>
      <c r="W29" s="621"/>
      <c r="X29" s="621"/>
      <c r="Y29" s="622"/>
      <c r="Z29" s="673">
        <v>8.8000000000000007</v>
      </c>
      <c r="AA29" s="673"/>
      <c r="AB29" s="673"/>
      <c r="AC29" s="673"/>
      <c r="AD29" s="674" t="s">
        <v>113</v>
      </c>
      <c r="AE29" s="674"/>
      <c r="AF29" s="674"/>
      <c r="AG29" s="674"/>
      <c r="AH29" s="674"/>
      <c r="AI29" s="674"/>
      <c r="AJ29" s="674"/>
      <c r="AK29" s="674"/>
      <c r="AL29" s="643" t="s">
        <v>113</v>
      </c>
      <c r="AM29" s="675"/>
      <c r="AN29" s="675"/>
      <c r="AO29" s="676"/>
      <c r="AP29" s="680" t="s">
        <v>203</v>
      </c>
      <c r="AQ29" s="681"/>
      <c r="AR29" s="681"/>
      <c r="AS29" s="681"/>
      <c r="AT29" s="681"/>
      <c r="AU29" s="681"/>
      <c r="AV29" s="681"/>
      <c r="AW29" s="681"/>
      <c r="AX29" s="681"/>
      <c r="AY29" s="681"/>
      <c r="AZ29" s="681"/>
      <c r="BA29" s="681"/>
      <c r="BB29" s="681"/>
      <c r="BC29" s="681"/>
      <c r="BD29" s="681"/>
      <c r="BE29" s="681"/>
      <c r="BF29" s="682"/>
      <c r="BG29" s="680" t="s">
        <v>285</v>
      </c>
      <c r="BH29" s="696"/>
      <c r="BI29" s="696"/>
      <c r="BJ29" s="696"/>
      <c r="BK29" s="696"/>
      <c r="BL29" s="696"/>
      <c r="BM29" s="696"/>
      <c r="BN29" s="696"/>
      <c r="BO29" s="696"/>
      <c r="BP29" s="696"/>
      <c r="BQ29" s="697"/>
      <c r="BR29" s="680" t="s">
        <v>286</v>
      </c>
      <c r="BS29" s="696"/>
      <c r="BT29" s="696"/>
      <c r="BU29" s="696"/>
      <c r="BV29" s="696"/>
      <c r="BW29" s="696"/>
      <c r="BX29" s="696"/>
      <c r="BY29" s="696"/>
      <c r="BZ29" s="696"/>
      <c r="CA29" s="696"/>
      <c r="CB29" s="697"/>
      <c r="CD29" s="690" t="s">
        <v>287</v>
      </c>
      <c r="CE29" s="691"/>
      <c r="CF29" s="657" t="s">
        <v>288</v>
      </c>
      <c r="CG29" s="654"/>
      <c r="CH29" s="654"/>
      <c r="CI29" s="654"/>
      <c r="CJ29" s="654"/>
      <c r="CK29" s="654"/>
      <c r="CL29" s="654"/>
      <c r="CM29" s="654"/>
      <c r="CN29" s="654"/>
      <c r="CO29" s="654"/>
      <c r="CP29" s="654"/>
      <c r="CQ29" s="655"/>
      <c r="CR29" s="620">
        <v>3552665</v>
      </c>
      <c r="CS29" s="639"/>
      <c r="CT29" s="639"/>
      <c r="CU29" s="639"/>
      <c r="CV29" s="639"/>
      <c r="CW29" s="639"/>
      <c r="CX29" s="639"/>
      <c r="CY29" s="640"/>
      <c r="CZ29" s="623">
        <v>9.1999999999999993</v>
      </c>
      <c r="DA29" s="641"/>
      <c r="DB29" s="641"/>
      <c r="DC29" s="642"/>
      <c r="DD29" s="626">
        <v>3467668</v>
      </c>
      <c r="DE29" s="639"/>
      <c r="DF29" s="639"/>
      <c r="DG29" s="639"/>
      <c r="DH29" s="639"/>
      <c r="DI29" s="639"/>
      <c r="DJ29" s="639"/>
      <c r="DK29" s="640"/>
      <c r="DL29" s="626">
        <v>3466308</v>
      </c>
      <c r="DM29" s="639"/>
      <c r="DN29" s="639"/>
      <c r="DO29" s="639"/>
      <c r="DP29" s="639"/>
      <c r="DQ29" s="639"/>
      <c r="DR29" s="639"/>
      <c r="DS29" s="639"/>
      <c r="DT29" s="639"/>
      <c r="DU29" s="639"/>
      <c r="DV29" s="640"/>
      <c r="DW29" s="643">
        <v>17</v>
      </c>
      <c r="DX29" s="644"/>
      <c r="DY29" s="644"/>
      <c r="DZ29" s="644"/>
      <c r="EA29" s="644"/>
      <c r="EB29" s="644"/>
      <c r="EC29" s="645"/>
    </row>
    <row r="30" spans="2:133" ht="11.25" customHeight="1">
      <c r="B30" s="617" t="s">
        <v>289</v>
      </c>
      <c r="C30" s="618"/>
      <c r="D30" s="618"/>
      <c r="E30" s="618"/>
      <c r="F30" s="618"/>
      <c r="G30" s="618"/>
      <c r="H30" s="618"/>
      <c r="I30" s="618"/>
      <c r="J30" s="618"/>
      <c r="K30" s="618"/>
      <c r="L30" s="618"/>
      <c r="M30" s="618"/>
      <c r="N30" s="618"/>
      <c r="O30" s="618"/>
      <c r="P30" s="618"/>
      <c r="Q30" s="619"/>
      <c r="R30" s="620">
        <v>1189405</v>
      </c>
      <c r="S30" s="621"/>
      <c r="T30" s="621"/>
      <c r="U30" s="621"/>
      <c r="V30" s="621"/>
      <c r="W30" s="621"/>
      <c r="X30" s="621"/>
      <c r="Y30" s="622"/>
      <c r="Z30" s="673">
        <v>3</v>
      </c>
      <c r="AA30" s="673"/>
      <c r="AB30" s="673"/>
      <c r="AC30" s="673"/>
      <c r="AD30" s="674" t="s">
        <v>113</v>
      </c>
      <c r="AE30" s="674"/>
      <c r="AF30" s="674"/>
      <c r="AG30" s="674"/>
      <c r="AH30" s="674"/>
      <c r="AI30" s="674"/>
      <c r="AJ30" s="674"/>
      <c r="AK30" s="674"/>
      <c r="AL30" s="643" t="s">
        <v>113</v>
      </c>
      <c r="AM30" s="675"/>
      <c r="AN30" s="675"/>
      <c r="AO30" s="676"/>
      <c r="AP30" s="698" t="s">
        <v>290</v>
      </c>
      <c r="AQ30" s="699"/>
      <c r="AR30" s="699"/>
      <c r="AS30" s="699"/>
      <c r="AT30" s="704" t="s">
        <v>291</v>
      </c>
      <c r="AU30" s="184"/>
      <c r="AV30" s="184"/>
      <c r="AW30" s="184"/>
      <c r="AX30" s="707" t="s">
        <v>169</v>
      </c>
      <c r="AY30" s="708"/>
      <c r="AZ30" s="708"/>
      <c r="BA30" s="708"/>
      <c r="BB30" s="708"/>
      <c r="BC30" s="708"/>
      <c r="BD30" s="708"/>
      <c r="BE30" s="708"/>
      <c r="BF30" s="709"/>
      <c r="BG30" s="686">
        <v>99</v>
      </c>
      <c r="BH30" s="687"/>
      <c r="BI30" s="687"/>
      <c r="BJ30" s="687"/>
      <c r="BK30" s="687"/>
      <c r="BL30" s="687"/>
      <c r="BM30" s="688">
        <v>95.4</v>
      </c>
      <c r="BN30" s="687"/>
      <c r="BO30" s="687"/>
      <c r="BP30" s="687"/>
      <c r="BQ30" s="689"/>
      <c r="BR30" s="686">
        <v>99</v>
      </c>
      <c r="BS30" s="687"/>
      <c r="BT30" s="687"/>
      <c r="BU30" s="687"/>
      <c r="BV30" s="687"/>
      <c r="BW30" s="687"/>
      <c r="BX30" s="688">
        <v>95</v>
      </c>
      <c r="BY30" s="687"/>
      <c r="BZ30" s="687"/>
      <c r="CA30" s="687"/>
      <c r="CB30" s="689"/>
      <c r="CD30" s="692"/>
      <c r="CE30" s="693"/>
      <c r="CF30" s="657" t="s">
        <v>292</v>
      </c>
      <c r="CG30" s="654"/>
      <c r="CH30" s="654"/>
      <c r="CI30" s="654"/>
      <c r="CJ30" s="654"/>
      <c r="CK30" s="654"/>
      <c r="CL30" s="654"/>
      <c r="CM30" s="654"/>
      <c r="CN30" s="654"/>
      <c r="CO30" s="654"/>
      <c r="CP30" s="654"/>
      <c r="CQ30" s="655"/>
      <c r="CR30" s="620">
        <v>3200213</v>
      </c>
      <c r="CS30" s="621"/>
      <c r="CT30" s="621"/>
      <c r="CU30" s="621"/>
      <c r="CV30" s="621"/>
      <c r="CW30" s="621"/>
      <c r="CX30" s="621"/>
      <c r="CY30" s="622"/>
      <c r="CZ30" s="623">
        <v>8.3000000000000007</v>
      </c>
      <c r="DA30" s="641"/>
      <c r="DB30" s="641"/>
      <c r="DC30" s="642"/>
      <c r="DD30" s="626">
        <v>3115216</v>
      </c>
      <c r="DE30" s="621"/>
      <c r="DF30" s="621"/>
      <c r="DG30" s="621"/>
      <c r="DH30" s="621"/>
      <c r="DI30" s="621"/>
      <c r="DJ30" s="621"/>
      <c r="DK30" s="622"/>
      <c r="DL30" s="626">
        <v>3113856</v>
      </c>
      <c r="DM30" s="621"/>
      <c r="DN30" s="621"/>
      <c r="DO30" s="621"/>
      <c r="DP30" s="621"/>
      <c r="DQ30" s="621"/>
      <c r="DR30" s="621"/>
      <c r="DS30" s="621"/>
      <c r="DT30" s="621"/>
      <c r="DU30" s="621"/>
      <c r="DV30" s="622"/>
      <c r="DW30" s="643">
        <v>15.3</v>
      </c>
      <c r="DX30" s="644"/>
      <c r="DY30" s="644"/>
      <c r="DZ30" s="644"/>
      <c r="EA30" s="644"/>
      <c r="EB30" s="644"/>
      <c r="EC30" s="645"/>
    </row>
    <row r="31" spans="2:133" ht="11.25" customHeight="1">
      <c r="B31" s="617" t="s">
        <v>293</v>
      </c>
      <c r="C31" s="618"/>
      <c r="D31" s="618"/>
      <c r="E31" s="618"/>
      <c r="F31" s="618"/>
      <c r="G31" s="618"/>
      <c r="H31" s="618"/>
      <c r="I31" s="618"/>
      <c r="J31" s="618"/>
      <c r="K31" s="618"/>
      <c r="L31" s="618"/>
      <c r="M31" s="618"/>
      <c r="N31" s="618"/>
      <c r="O31" s="618"/>
      <c r="P31" s="618"/>
      <c r="Q31" s="619"/>
      <c r="R31" s="620">
        <v>1625949</v>
      </c>
      <c r="S31" s="621"/>
      <c r="T31" s="621"/>
      <c r="U31" s="621"/>
      <c r="V31" s="621"/>
      <c r="W31" s="621"/>
      <c r="X31" s="621"/>
      <c r="Y31" s="622"/>
      <c r="Z31" s="673">
        <v>4</v>
      </c>
      <c r="AA31" s="673"/>
      <c r="AB31" s="673"/>
      <c r="AC31" s="673"/>
      <c r="AD31" s="674" t="s">
        <v>113</v>
      </c>
      <c r="AE31" s="674"/>
      <c r="AF31" s="674"/>
      <c r="AG31" s="674"/>
      <c r="AH31" s="674"/>
      <c r="AI31" s="674"/>
      <c r="AJ31" s="674"/>
      <c r="AK31" s="674"/>
      <c r="AL31" s="643" t="s">
        <v>113</v>
      </c>
      <c r="AM31" s="675"/>
      <c r="AN31" s="675"/>
      <c r="AO31" s="676"/>
      <c r="AP31" s="700"/>
      <c r="AQ31" s="701"/>
      <c r="AR31" s="701"/>
      <c r="AS31" s="701"/>
      <c r="AT31" s="705"/>
      <c r="AU31" s="183" t="s">
        <v>294</v>
      </c>
      <c r="AV31" s="183"/>
      <c r="AW31" s="183"/>
      <c r="AX31" s="617" t="s">
        <v>295</v>
      </c>
      <c r="AY31" s="618"/>
      <c r="AZ31" s="618"/>
      <c r="BA31" s="618"/>
      <c r="BB31" s="618"/>
      <c r="BC31" s="618"/>
      <c r="BD31" s="618"/>
      <c r="BE31" s="618"/>
      <c r="BF31" s="619"/>
      <c r="BG31" s="684">
        <v>99.1</v>
      </c>
      <c r="BH31" s="639"/>
      <c r="BI31" s="639"/>
      <c r="BJ31" s="639"/>
      <c r="BK31" s="639"/>
      <c r="BL31" s="639"/>
      <c r="BM31" s="675">
        <v>96.1</v>
      </c>
      <c r="BN31" s="685"/>
      <c r="BO31" s="685"/>
      <c r="BP31" s="685"/>
      <c r="BQ31" s="649"/>
      <c r="BR31" s="684">
        <v>99</v>
      </c>
      <c r="BS31" s="639"/>
      <c r="BT31" s="639"/>
      <c r="BU31" s="639"/>
      <c r="BV31" s="639"/>
      <c r="BW31" s="639"/>
      <c r="BX31" s="675">
        <v>95.8</v>
      </c>
      <c r="BY31" s="685"/>
      <c r="BZ31" s="685"/>
      <c r="CA31" s="685"/>
      <c r="CB31" s="649"/>
      <c r="CD31" s="692"/>
      <c r="CE31" s="693"/>
      <c r="CF31" s="657" t="s">
        <v>296</v>
      </c>
      <c r="CG31" s="654"/>
      <c r="CH31" s="654"/>
      <c r="CI31" s="654"/>
      <c r="CJ31" s="654"/>
      <c r="CK31" s="654"/>
      <c r="CL31" s="654"/>
      <c r="CM31" s="654"/>
      <c r="CN31" s="654"/>
      <c r="CO31" s="654"/>
      <c r="CP31" s="654"/>
      <c r="CQ31" s="655"/>
      <c r="CR31" s="620">
        <v>352452</v>
      </c>
      <c r="CS31" s="639"/>
      <c r="CT31" s="639"/>
      <c r="CU31" s="639"/>
      <c r="CV31" s="639"/>
      <c r="CW31" s="639"/>
      <c r="CX31" s="639"/>
      <c r="CY31" s="640"/>
      <c r="CZ31" s="623">
        <v>0.9</v>
      </c>
      <c r="DA31" s="641"/>
      <c r="DB31" s="641"/>
      <c r="DC31" s="642"/>
      <c r="DD31" s="626">
        <v>352452</v>
      </c>
      <c r="DE31" s="639"/>
      <c r="DF31" s="639"/>
      <c r="DG31" s="639"/>
      <c r="DH31" s="639"/>
      <c r="DI31" s="639"/>
      <c r="DJ31" s="639"/>
      <c r="DK31" s="640"/>
      <c r="DL31" s="626">
        <v>352452</v>
      </c>
      <c r="DM31" s="639"/>
      <c r="DN31" s="639"/>
      <c r="DO31" s="639"/>
      <c r="DP31" s="639"/>
      <c r="DQ31" s="639"/>
      <c r="DR31" s="639"/>
      <c r="DS31" s="639"/>
      <c r="DT31" s="639"/>
      <c r="DU31" s="639"/>
      <c r="DV31" s="640"/>
      <c r="DW31" s="643">
        <v>1.7</v>
      </c>
      <c r="DX31" s="644"/>
      <c r="DY31" s="644"/>
      <c r="DZ31" s="644"/>
      <c r="EA31" s="644"/>
      <c r="EB31" s="644"/>
      <c r="EC31" s="645"/>
    </row>
    <row r="32" spans="2:133" ht="11.25" customHeight="1">
      <c r="B32" s="617" t="s">
        <v>297</v>
      </c>
      <c r="C32" s="618"/>
      <c r="D32" s="618"/>
      <c r="E32" s="618"/>
      <c r="F32" s="618"/>
      <c r="G32" s="618"/>
      <c r="H32" s="618"/>
      <c r="I32" s="618"/>
      <c r="J32" s="618"/>
      <c r="K32" s="618"/>
      <c r="L32" s="618"/>
      <c r="M32" s="618"/>
      <c r="N32" s="618"/>
      <c r="O32" s="618"/>
      <c r="P32" s="618"/>
      <c r="Q32" s="619"/>
      <c r="R32" s="620">
        <v>1826255</v>
      </c>
      <c r="S32" s="621"/>
      <c r="T32" s="621"/>
      <c r="U32" s="621"/>
      <c r="V32" s="621"/>
      <c r="W32" s="621"/>
      <c r="X32" s="621"/>
      <c r="Y32" s="622"/>
      <c r="Z32" s="673">
        <v>4.5</v>
      </c>
      <c r="AA32" s="673"/>
      <c r="AB32" s="673"/>
      <c r="AC32" s="673"/>
      <c r="AD32" s="674">
        <v>13689</v>
      </c>
      <c r="AE32" s="674"/>
      <c r="AF32" s="674"/>
      <c r="AG32" s="674"/>
      <c r="AH32" s="674"/>
      <c r="AI32" s="674"/>
      <c r="AJ32" s="674"/>
      <c r="AK32" s="674"/>
      <c r="AL32" s="643">
        <v>0.1</v>
      </c>
      <c r="AM32" s="675"/>
      <c r="AN32" s="675"/>
      <c r="AO32" s="676"/>
      <c r="AP32" s="702"/>
      <c r="AQ32" s="703"/>
      <c r="AR32" s="703"/>
      <c r="AS32" s="703"/>
      <c r="AT32" s="706"/>
      <c r="AU32" s="185"/>
      <c r="AV32" s="185"/>
      <c r="AW32" s="185"/>
      <c r="AX32" s="601" t="s">
        <v>298</v>
      </c>
      <c r="AY32" s="602"/>
      <c r="AZ32" s="602"/>
      <c r="BA32" s="602"/>
      <c r="BB32" s="602"/>
      <c r="BC32" s="602"/>
      <c r="BD32" s="602"/>
      <c r="BE32" s="602"/>
      <c r="BF32" s="603"/>
      <c r="BG32" s="683">
        <v>98.8</v>
      </c>
      <c r="BH32" s="605"/>
      <c r="BI32" s="605"/>
      <c r="BJ32" s="605"/>
      <c r="BK32" s="605"/>
      <c r="BL32" s="605"/>
      <c r="BM32" s="668">
        <v>94.2</v>
      </c>
      <c r="BN32" s="605"/>
      <c r="BO32" s="605"/>
      <c r="BP32" s="605"/>
      <c r="BQ32" s="662"/>
      <c r="BR32" s="683">
        <v>98.8</v>
      </c>
      <c r="BS32" s="605"/>
      <c r="BT32" s="605"/>
      <c r="BU32" s="605"/>
      <c r="BV32" s="605"/>
      <c r="BW32" s="605"/>
      <c r="BX32" s="668">
        <v>93.7</v>
      </c>
      <c r="BY32" s="605"/>
      <c r="BZ32" s="605"/>
      <c r="CA32" s="605"/>
      <c r="CB32" s="662"/>
      <c r="CD32" s="694"/>
      <c r="CE32" s="695"/>
      <c r="CF32" s="657" t="s">
        <v>299</v>
      </c>
      <c r="CG32" s="654"/>
      <c r="CH32" s="654"/>
      <c r="CI32" s="654"/>
      <c r="CJ32" s="654"/>
      <c r="CK32" s="654"/>
      <c r="CL32" s="654"/>
      <c r="CM32" s="654"/>
      <c r="CN32" s="654"/>
      <c r="CO32" s="654"/>
      <c r="CP32" s="654"/>
      <c r="CQ32" s="655"/>
      <c r="CR32" s="620">
        <v>1451</v>
      </c>
      <c r="CS32" s="621"/>
      <c r="CT32" s="621"/>
      <c r="CU32" s="621"/>
      <c r="CV32" s="621"/>
      <c r="CW32" s="621"/>
      <c r="CX32" s="621"/>
      <c r="CY32" s="622"/>
      <c r="CZ32" s="623">
        <v>0</v>
      </c>
      <c r="DA32" s="641"/>
      <c r="DB32" s="641"/>
      <c r="DC32" s="642"/>
      <c r="DD32" s="626">
        <v>1451</v>
      </c>
      <c r="DE32" s="621"/>
      <c r="DF32" s="621"/>
      <c r="DG32" s="621"/>
      <c r="DH32" s="621"/>
      <c r="DI32" s="621"/>
      <c r="DJ32" s="621"/>
      <c r="DK32" s="622"/>
      <c r="DL32" s="626">
        <v>1451</v>
      </c>
      <c r="DM32" s="621"/>
      <c r="DN32" s="621"/>
      <c r="DO32" s="621"/>
      <c r="DP32" s="621"/>
      <c r="DQ32" s="621"/>
      <c r="DR32" s="621"/>
      <c r="DS32" s="621"/>
      <c r="DT32" s="621"/>
      <c r="DU32" s="621"/>
      <c r="DV32" s="622"/>
      <c r="DW32" s="643">
        <v>0</v>
      </c>
      <c r="DX32" s="644"/>
      <c r="DY32" s="644"/>
      <c r="DZ32" s="644"/>
      <c r="EA32" s="644"/>
      <c r="EB32" s="644"/>
      <c r="EC32" s="645"/>
    </row>
    <row r="33" spans="2:133" ht="11.25" customHeight="1">
      <c r="B33" s="617" t="s">
        <v>300</v>
      </c>
      <c r="C33" s="618"/>
      <c r="D33" s="618"/>
      <c r="E33" s="618"/>
      <c r="F33" s="618"/>
      <c r="G33" s="618"/>
      <c r="H33" s="618"/>
      <c r="I33" s="618"/>
      <c r="J33" s="618"/>
      <c r="K33" s="618"/>
      <c r="L33" s="618"/>
      <c r="M33" s="618"/>
      <c r="N33" s="618"/>
      <c r="O33" s="618"/>
      <c r="P33" s="618"/>
      <c r="Q33" s="619"/>
      <c r="R33" s="620">
        <v>2013800</v>
      </c>
      <c r="S33" s="621"/>
      <c r="T33" s="621"/>
      <c r="U33" s="621"/>
      <c r="V33" s="621"/>
      <c r="W33" s="621"/>
      <c r="X33" s="621"/>
      <c r="Y33" s="622"/>
      <c r="Z33" s="673">
        <v>5</v>
      </c>
      <c r="AA33" s="673"/>
      <c r="AB33" s="673"/>
      <c r="AC33" s="673"/>
      <c r="AD33" s="674" t="s">
        <v>113</v>
      </c>
      <c r="AE33" s="674"/>
      <c r="AF33" s="674"/>
      <c r="AG33" s="674"/>
      <c r="AH33" s="674"/>
      <c r="AI33" s="674"/>
      <c r="AJ33" s="674"/>
      <c r="AK33" s="674"/>
      <c r="AL33" s="643" t="s">
        <v>113</v>
      </c>
      <c r="AM33" s="675"/>
      <c r="AN33" s="675"/>
      <c r="AO33" s="676"/>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57" t="s">
        <v>301</v>
      </c>
      <c r="CE33" s="654"/>
      <c r="CF33" s="654"/>
      <c r="CG33" s="654"/>
      <c r="CH33" s="654"/>
      <c r="CI33" s="654"/>
      <c r="CJ33" s="654"/>
      <c r="CK33" s="654"/>
      <c r="CL33" s="654"/>
      <c r="CM33" s="654"/>
      <c r="CN33" s="654"/>
      <c r="CO33" s="654"/>
      <c r="CP33" s="654"/>
      <c r="CQ33" s="655"/>
      <c r="CR33" s="620">
        <v>20666632</v>
      </c>
      <c r="CS33" s="639"/>
      <c r="CT33" s="639"/>
      <c r="CU33" s="639"/>
      <c r="CV33" s="639"/>
      <c r="CW33" s="639"/>
      <c r="CX33" s="639"/>
      <c r="CY33" s="640"/>
      <c r="CZ33" s="623">
        <v>53.3</v>
      </c>
      <c r="DA33" s="641"/>
      <c r="DB33" s="641"/>
      <c r="DC33" s="642"/>
      <c r="DD33" s="626">
        <v>12724799</v>
      </c>
      <c r="DE33" s="639"/>
      <c r="DF33" s="639"/>
      <c r="DG33" s="639"/>
      <c r="DH33" s="639"/>
      <c r="DI33" s="639"/>
      <c r="DJ33" s="639"/>
      <c r="DK33" s="640"/>
      <c r="DL33" s="626">
        <v>9393410</v>
      </c>
      <c r="DM33" s="639"/>
      <c r="DN33" s="639"/>
      <c r="DO33" s="639"/>
      <c r="DP33" s="639"/>
      <c r="DQ33" s="639"/>
      <c r="DR33" s="639"/>
      <c r="DS33" s="639"/>
      <c r="DT33" s="639"/>
      <c r="DU33" s="639"/>
      <c r="DV33" s="640"/>
      <c r="DW33" s="643">
        <v>46.2</v>
      </c>
      <c r="DX33" s="644"/>
      <c r="DY33" s="644"/>
      <c r="DZ33" s="644"/>
      <c r="EA33" s="644"/>
      <c r="EB33" s="644"/>
      <c r="EC33" s="645"/>
    </row>
    <row r="34" spans="2:133" ht="11.25" customHeight="1">
      <c r="B34" s="617" t="s">
        <v>302</v>
      </c>
      <c r="C34" s="618"/>
      <c r="D34" s="618"/>
      <c r="E34" s="618"/>
      <c r="F34" s="618"/>
      <c r="G34" s="618"/>
      <c r="H34" s="618"/>
      <c r="I34" s="618"/>
      <c r="J34" s="618"/>
      <c r="K34" s="618"/>
      <c r="L34" s="618"/>
      <c r="M34" s="618"/>
      <c r="N34" s="618"/>
      <c r="O34" s="618"/>
      <c r="P34" s="618"/>
      <c r="Q34" s="619"/>
      <c r="R34" s="620" t="s">
        <v>113</v>
      </c>
      <c r="S34" s="621"/>
      <c r="T34" s="621"/>
      <c r="U34" s="621"/>
      <c r="V34" s="621"/>
      <c r="W34" s="621"/>
      <c r="X34" s="621"/>
      <c r="Y34" s="622"/>
      <c r="Z34" s="673" t="s">
        <v>113</v>
      </c>
      <c r="AA34" s="673"/>
      <c r="AB34" s="673"/>
      <c r="AC34" s="673"/>
      <c r="AD34" s="674" t="s">
        <v>113</v>
      </c>
      <c r="AE34" s="674"/>
      <c r="AF34" s="674"/>
      <c r="AG34" s="674"/>
      <c r="AH34" s="674"/>
      <c r="AI34" s="674"/>
      <c r="AJ34" s="674"/>
      <c r="AK34" s="674"/>
      <c r="AL34" s="643" t="s">
        <v>113</v>
      </c>
      <c r="AM34" s="675"/>
      <c r="AN34" s="675"/>
      <c r="AO34" s="676"/>
      <c r="AP34" s="188"/>
      <c r="AQ34" s="680" t="s">
        <v>303</v>
      </c>
      <c r="AR34" s="681"/>
      <c r="AS34" s="681"/>
      <c r="AT34" s="681"/>
      <c r="AU34" s="681"/>
      <c r="AV34" s="681"/>
      <c r="AW34" s="681"/>
      <c r="AX34" s="681"/>
      <c r="AY34" s="681"/>
      <c r="AZ34" s="681"/>
      <c r="BA34" s="681"/>
      <c r="BB34" s="681"/>
      <c r="BC34" s="681"/>
      <c r="BD34" s="681"/>
      <c r="BE34" s="681"/>
      <c r="BF34" s="682"/>
      <c r="BG34" s="680" t="s">
        <v>304</v>
      </c>
      <c r="BH34" s="681"/>
      <c r="BI34" s="681"/>
      <c r="BJ34" s="681"/>
      <c r="BK34" s="681"/>
      <c r="BL34" s="681"/>
      <c r="BM34" s="681"/>
      <c r="BN34" s="681"/>
      <c r="BO34" s="681"/>
      <c r="BP34" s="681"/>
      <c r="BQ34" s="681"/>
      <c r="BR34" s="681"/>
      <c r="BS34" s="681"/>
      <c r="BT34" s="681"/>
      <c r="BU34" s="681"/>
      <c r="BV34" s="681"/>
      <c r="BW34" s="681"/>
      <c r="BX34" s="681"/>
      <c r="BY34" s="681"/>
      <c r="BZ34" s="681"/>
      <c r="CA34" s="681"/>
      <c r="CB34" s="682"/>
      <c r="CD34" s="657" t="s">
        <v>305</v>
      </c>
      <c r="CE34" s="654"/>
      <c r="CF34" s="654"/>
      <c r="CG34" s="654"/>
      <c r="CH34" s="654"/>
      <c r="CI34" s="654"/>
      <c r="CJ34" s="654"/>
      <c r="CK34" s="654"/>
      <c r="CL34" s="654"/>
      <c r="CM34" s="654"/>
      <c r="CN34" s="654"/>
      <c r="CO34" s="654"/>
      <c r="CP34" s="654"/>
      <c r="CQ34" s="655"/>
      <c r="CR34" s="620">
        <v>4458433</v>
      </c>
      <c r="CS34" s="621"/>
      <c r="CT34" s="621"/>
      <c r="CU34" s="621"/>
      <c r="CV34" s="621"/>
      <c r="CW34" s="621"/>
      <c r="CX34" s="621"/>
      <c r="CY34" s="622"/>
      <c r="CZ34" s="623">
        <v>11.5</v>
      </c>
      <c r="DA34" s="641"/>
      <c r="DB34" s="641"/>
      <c r="DC34" s="642"/>
      <c r="DD34" s="626">
        <v>2903054</v>
      </c>
      <c r="DE34" s="621"/>
      <c r="DF34" s="621"/>
      <c r="DG34" s="621"/>
      <c r="DH34" s="621"/>
      <c r="DI34" s="621"/>
      <c r="DJ34" s="621"/>
      <c r="DK34" s="622"/>
      <c r="DL34" s="626">
        <v>2417998</v>
      </c>
      <c r="DM34" s="621"/>
      <c r="DN34" s="621"/>
      <c r="DO34" s="621"/>
      <c r="DP34" s="621"/>
      <c r="DQ34" s="621"/>
      <c r="DR34" s="621"/>
      <c r="DS34" s="621"/>
      <c r="DT34" s="621"/>
      <c r="DU34" s="621"/>
      <c r="DV34" s="622"/>
      <c r="DW34" s="643">
        <v>11.9</v>
      </c>
      <c r="DX34" s="644"/>
      <c r="DY34" s="644"/>
      <c r="DZ34" s="644"/>
      <c r="EA34" s="644"/>
      <c r="EB34" s="644"/>
      <c r="EC34" s="645"/>
    </row>
    <row r="35" spans="2:133" ht="11.25" customHeight="1">
      <c r="B35" s="617" t="s">
        <v>306</v>
      </c>
      <c r="C35" s="618"/>
      <c r="D35" s="618"/>
      <c r="E35" s="618"/>
      <c r="F35" s="618"/>
      <c r="G35" s="618"/>
      <c r="H35" s="618"/>
      <c r="I35" s="618"/>
      <c r="J35" s="618"/>
      <c r="K35" s="618"/>
      <c r="L35" s="618"/>
      <c r="M35" s="618"/>
      <c r="N35" s="618"/>
      <c r="O35" s="618"/>
      <c r="P35" s="618"/>
      <c r="Q35" s="619"/>
      <c r="R35" s="620">
        <v>1161500</v>
      </c>
      <c r="S35" s="621"/>
      <c r="T35" s="621"/>
      <c r="U35" s="621"/>
      <c r="V35" s="621"/>
      <c r="W35" s="621"/>
      <c r="X35" s="621"/>
      <c r="Y35" s="622"/>
      <c r="Z35" s="673">
        <v>2.9</v>
      </c>
      <c r="AA35" s="673"/>
      <c r="AB35" s="673"/>
      <c r="AC35" s="673"/>
      <c r="AD35" s="674" t="s">
        <v>113</v>
      </c>
      <c r="AE35" s="674"/>
      <c r="AF35" s="674"/>
      <c r="AG35" s="674"/>
      <c r="AH35" s="674"/>
      <c r="AI35" s="674"/>
      <c r="AJ35" s="674"/>
      <c r="AK35" s="674"/>
      <c r="AL35" s="643" t="s">
        <v>113</v>
      </c>
      <c r="AM35" s="675"/>
      <c r="AN35" s="675"/>
      <c r="AO35" s="676"/>
      <c r="AP35" s="188"/>
      <c r="AQ35" s="677" t="s">
        <v>307</v>
      </c>
      <c r="AR35" s="678"/>
      <c r="AS35" s="678"/>
      <c r="AT35" s="678"/>
      <c r="AU35" s="678"/>
      <c r="AV35" s="678"/>
      <c r="AW35" s="678"/>
      <c r="AX35" s="678"/>
      <c r="AY35" s="679"/>
      <c r="AZ35" s="670">
        <v>5205001</v>
      </c>
      <c r="BA35" s="671"/>
      <c r="BB35" s="671"/>
      <c r="BC35" s="671"/>
      <c r="BD35" s="671"/>
      <c r="BE35" s="671"/>
      <c r="BF35" s="672"/>
      <c r="BG35" s="677" t="s">
        <v>308</v>
      </c>
      <c r="BH35" s="678"/>
      <c r="BI35" s="678"/>
      <c r="BJ35" s="678"/>
      <c r="BK35" s="678"/>
      <c r="BL35" s="678"/>
      <c r="BM35" s="678"/>
      <c r="BN35" s="678"/>
      <c r="BO35" s="678"/>
      <c r="BP35" s="678"/>
      <c r="BQ35" s="678"/>
      <c r="BR35" s="678"/>
      <c r="BS35" s="678"/>
      <c r="BT35" s="678"/>
      <c r="BU35" s="679"/>
      <c r="BV35" s="670">
        <v>359746</v>
      </c>
      <c r="BW35" s="671"/>
      <c r="BX35" s="671"/>
      <c r="BY35" s="671"/>
      <c r="BZ35" s="671"/>
      <c r="CA35" s="671"/>
      <c r="CB35" s="672"/>
      <c r="CD35" s="657" t="s">
        <v>309</v>
      </c>
      <c r="CE35" s="654"/>
      <c r="CF35" s="654"/>
      <c r="CG35" s="654"/>
      <c r="CH35" s="654"/>
      <c r="CI35" s="654"/>
      <c r="CJ35" s="654"/>
      <c r="CK35" s="654"/>
      <c r="CL35" s="654"/>
      <c r="CM35" s="654"/>
      <c r="CN35" s="654"/>
      <c r="CO35" s="654"/>
      <c r="CP35" s="654"/>
      <c r="CQ35" s="655"/>
      <c r="CR35" s="620">
        <v>1266592</v>
      </c>
      <c r="CS35" s="639"/>
      <c r="CT35" s="639"/>
      <c r="CU35" s="639"/>
      <c r="CV35" s="639"/>
      <c r="CW35" s="639"/>
      <c r="CX35" s="639"/>
      <c r="CY35" s="640"/>
      <c r="CZ35" s="623">
        <v>3.3</v>
      </c>
      <c r="DA35" s="641"/>
      <c r="DB35" s="641"/>
      <c r="DC35" s="642"/>
      <c r="DD35" s="626">
        <v>1216832</v>
      </c>
      <c r="DE35" s="639"/>
      <c r="DF35" s="639"/>
      <c r="DG35" s="639"/>
      <c r="DH35" s="639"/>
      <c r="DI35" s="639"/>
      <c r="DJ35" s="639"/>
      <c r="DK35" s="640"/>
      <c r="DL35" s="626">
        <v>735722</v>
      </c>
      <c r="DM35" s="639"/>
      <c r="DN35" s="639"/>
      <c r="DO35" s="639"/>
      <c r="DP35" s="639"/>
      <c r="DQ35" s="639"/>
      <c r="DR35" s="639"/>
      <c r="DS35" s="639"/>
      <c r="DT35" s="639"/>
      <c r="DU35" s="639"/>
      <c r="DV35" s="640"/>
      <c r="DW35" s="643">
        <v>3.6</v>
      </c>
      <c r="DX35" s="644"/>
      <c r="DY35" s="644"/>
      <c r="DZ35" s="644"/>
      <c r="EA35" s="644"/>
      <c r="EB35" s="644"/>
      <c r="EC35" s="645"/>
    </row>
    <row r="36" spans="2:133" ht="11.25" customHeight="1">
      <c r="B36" s="601" t="s">
        <v>310</v>
      </c>
      <c r="C36" s="602"/>
      <c r="D36" s="602"/>
      <c r="E36" s="602"/>
      <c r="F36" s="602"/>
      <c r="G36" s="602"/>
      <c r="H36" s="602"/>
      <c r="I36" s="602"/>
      <c r="J36" s="602"/>
      <c r="K36" s="602"/>
      <c r="L36" s="602"/>
      <c r="M36" s="602"/>
      <c r="N36" s="602"/>
      <c r="O36" s="602"/>
      <c r="P36" s="602"/>
      <c r="Q36" s="603"/>
      <c r="R36" s="604">
        <v>40295230</v>
      </c>
      <c r="S36" s="661"/>
      <c r="T36" s="661"/>
      <c r="U36" s="661"/>
      <c r="V36" s="661"/>
      <c r="W36" s="661"/>
      <c r="X36" s="661"/>
      <c r="Y36" s="664"/>
      <c r="Z36" s="665">
        <v>100</v>
      </c>
      <c r="AA36" s="665"/>
      <c r="AB36" s="665"/>
      <c r="AC36" s="665"/>
      <c r="AD36" s="666">
        <v>19184955</v>
      </c>
      <c r="AE36" s="666"/>
      <c r="AF36" s="666"/>
      <c r="AG36" s="666"/>
      <c r="AH36" s="666"/>
      <c r="AI36" s="666"/>
      <c r="AJ36" s="666"/>
      <c r="AK36" s="666"/>
      <c r="AL36" s="667">
        <v>100</v>
      </c>
      <c r="AM36" s="668"/>
      <c r="AN36" s="668"/>
      <c r="AO36" s="669"/>
      <c r="AQ36" s="646" t="s">
        <v>311</v>
      </c>
      <c r="AR36" s="647"/>
      <c r="AS36" s="647"/>
      <c r="AT36" s="647"/>
      <c r="AU36" s="647"/>
      <c r="AV36" s="647"/>
      <c r="AW36" s="647"/>
      <c r="AX36" s="647"/>
      <c r="AY36" s="648"/>
      <c r="AZ36" s="620">
        <v>1023589</v>
      </c>
      <c r="BA36" s="621"/>
      <c r="BB36" s="621"/>
      <c r="BC36" s="621"/>
      <c r="BD36" s="639"/>
      <c r="BE36" s="639"/>
      <c r="BF36" s="649"/>
      <c r="BG36" s="657" t="s">
        <v>312</v>
      </c>
      <c r="BH36" s="654"/>
      <c r="BI36" s="654"/>
      <c r="BJ36" s="654"/>
      <c r="BK36" s="654"/>
      <c r="BL36" s="654"/>
      <c r="BM36" s="654"/>
      <c r="BN36" s="654"/>
      <c r="BO36" s="654"/>
      <c r="BP36" s="654"/>
      <c r="BQ36" s="654"/>
      <c r="BR36" s="654"/>
      <c r="BS36" s="654"/>
      <c r="BT36" s="654"/>
      <c r="BU36" s="655"/>
      <c r="BV36" s="620">
        <v>242922</v>
      </c>
      <c r="BW36" s="621"/>
      <c r="BX36" s="621"/>
      <c r="BY36" s="621"/>
      <c r="BZ36" s="621"/>
      <c r="CA36" s="621"/>
      <c r="CB36" s="656"/>
      <c r="CD36" s="657" t="s">
        <v>313</v>
      </c>
      <c r="CE36" s="654"/>
      <c r="CF36" s="654"/>
      <c r="CG36" s="654"/>
      <c r="CH36" s="654"/>
      <c r="CI36" s="654"/>
      <c r="CJ36" s="654"/>
      <c r="CK36" s="654"/>
      <c r="CL36" s="654"/>
      <c r="CM36" s="654"/>
      <c r="CN36" s="654"/>
      <c r="CO36" s="654"/>
      <c r="CP36" s="654"/>
      <c r="CQ36" s="655"/>
      <c r="CR36" s="620">
        <v>6958192</v>
      </c>
      <c r="CS36" s="621"/>
      <c r="CT36" s="621"/>
      <c r="CU36" s="621"/>
      <c r="CV36" s="621"/>
      <c r="CW36" s="621"/>
      <c r="CX36" s="621"/>
      <c r="CY36" s="622"/>
      <c r="CZ36" s="623">
        <v>17.899999999999999</v>
      </c>
      <c r="DA36" s="641"/>
      <c r="DB36" s="641"/>
      <c r="DC36" s="642"/>
      <c r="DD36" s="626">
        <v>3838667</v>
      </c>
      <c r="DE36" s="621"/>
      <c r="DF36" s="621"/>
      <c r="DG36" s="621"/>
      <c r="DH36" s="621"/>
      <c r="DI36" s="621"/>
      <c r="DJ36" s="621"/>
      <c r="DK36" s="622"/>
      <c r="DL36" s="626">
        <v>3206836</v>
      </c>
      <c r="DM36" s="621"/>
      <c r="DN36" s="621"/>
      <c r="DO36" s="621"/>
      <c r="DP36" s="621"/>
      <c r="DQ36" s="621"/>
      <c r="DR36" s="621"/>
      <c r="DS36" s="621"/>
      <c r="DT36" s="621"/>
      <c r="DU36" s="621"/>
      <c r="DV36" s="622"/>
      <c r="DW36" s="643">
        <v>15.8</v>
      </c>
      <c r="DX36" s="644"/>
      <c r="DY36" s="644"/>
      <c r="DZ36" s="644"/>
      <c r="EA36" s="644"/>
      <c r="EB36" s="644"/>
      <c r="EC36" s="645"/>
    </row>
    <row r="37" spans="2:133" ht="11.25" customHeight="1">
      <c r="AQ37" s="646" t="s">
        <v>314</v>
      </c>
      <c r="AR37" s="647"/>
      <c r="AS37" s="647"/>
      <c r="AT37" s="647"/>
      <c r="AU37" s="647"/>
      <c r="AV37" s="647"/>
      <c r="AW37" s="647"/>
      <c r="AX37" s="647"/>
      <c r="AY37" s="648"/>
      <c r="AZ37" s="620">
        <v>620370</v>
      </c>
      <c r="BA37" s="621"/>
      <c r="BB37" s="621"/>
      <c r="BC37" s="621"/>
      <c r="BD37" s="639"/>
      <c r="BE37" s="639"/>
      <c r="BF37" s="649"/>
      <c r="BG37" s="657" t="s">
        <v>315</v>
      </c>
      <c r="BH37" s="654"/>
      <c r="BI37" s="654"/>
      <c r="BJ37" s="654"/>
      <c r="BK37" s="654"/>
      <c r="BL37" s="654"/>
      <c r="BM37" s="654"/>
      <c r="BN37" s="654"/>
      <c r="BO37" s="654"/>
      <c r="BP37" s="654"/>
      <c r="BQ37" s="654"/>
      <c r="BR37" s="654"/>
      <c r="BS37" s="654"/>
      <c r="BT37" s="654"/>
      <c r="BU37" s="655"/>
      <c r="BV37" s="620">
        <v>10509</v>
      </c>
      <c r="BW37" s="621"/>
      <c r="BX37" s="621"/>
      <c r="BY37" s="621"/>
      <c r="BZ37" s="621"/>
      <c r="CA37" s="621"/>
      <c r="CB37" s="656"/>
      <c r="CD37" s="657" t="s">
        <v>316</v>
      </c>
      <c r="CE37" s="654"/>
      <c r="CF37" s="654"/>
      <c r="CG37" s="654"/>
      <c r="CH37" s="654"/>
      <c r="CI37" s="654"/>
      <c r="CJ37" s="654"/>
      <c r="CK37" s="654"/>
      <c r="CL37" s="654"/>
      <c r="CM37" s="654"/>
      <c r="CN37" s="654"/>
      <c r="CO37" s="654"/>
      <c r="CP37" s="654"/>
      <c r="CQ37" s="655"/>
      <c r="CR37" s="620">
        <v>1878529</v>
      </c>
      <c r="CS37" s="639"/>
      <c r="CT37" s="639"/>
      <c r="CU37" s="639"/>
      <c r="CV37" s="639"/>
      <c r="CW37" s="639"/>
      <c r="CX37" s="639"/>
      <c r="CY37" s="640"/>
      <c r="CZ37" s="623">
        <v>4.8</v>
      </c>
      <c r="DA37" s="641"/>
      <c r="DB37" s="641"/>
      <c r="DC37" s="642"/>
      <c r="DD37" s="626">
        <v>1841089</v>
      </c>
      <c r="DE37" s="639"/>
      <c r="DF37" s="639"/>
      <c r="DG37" s="639"/>
      <c r="DH37" s="639"/>
      <c r="DI37" s="639"/>
      <c r="DJ37" s="639"/>
      <c r="DK37" s="640"/>
      <c r="DL37" s="626">
        <v>1745326</v>
      </c>
      <c r="DM37" s="639"/>
      <c r="DN37" s="639"/>
      <c r="DO37" s="639"/>
      <c r="DP37" s="639"/>
      <c r="DQ37" s="639"/>
      <c r="DR37" s="639"/>
      <c r="DS37" s="639"/>
      <c r="DT37" s="639"/>
      <c r="DU37" s="639"/>
      <c r="DV37" s="640"/>
      <c r="DW37" s="643">
        <v>8.6</v>
      </c>
      <c r="DX37" s="644"/>
      <c r="DY37" s="644"/>
      <c r="DZ37" s="644"/>
      <c r="EA37" s="644"/>
      <c r="EB37" s="644"/>
      <c r="EC37" s="645"/>
    </row>
    <row r="38" spans="2:133" ht="11.25" customHeight="1">
      <c r="AQ38" s="646" t="s">
        <v>317</v>
      </c>
      <c r="AR38" s="647"/>
      <c r="AS38" s="647"/>
      <c r="AT38" s="647"/>
      <c r="AU38" s="647"/>
      <c r="AV38" s="647"/>
      <c r="AW38" s="647"/>
      <c r="AX38" s="647"/>
      <c r="AY38" s="648"/>
      <c r="AZ38" s="620">
        <v>156398</v>
      </c>
      <c r="BA38" s="621"/>
      <c r="BB38" s="621"/>
      <c r="BC38" s="621"/>
      <c r="BD38" s="639"/>
      <c r="BE38" s="639"/>
      <c r="BF38" s="649"/>
      <c r="BG38" s="657" t="s">
        <v>318</v>
      </c>
      <c r="BH38" s="654"/>
      <c r="BI38" s="654"/>
      <c r="BJ38" s="654"/>
      <c r="BK38" s="654"/>
      <c r="BL38" s="654"/>
      <c r="BM38" s="654"/>
      <c r="BN38" s="654"/>
      <c r="BO38" s="654"/>
      <c r="BP38" s="654"/>
      <c r="BQ38" s="654"/>
      <c r="BR38" s="654"/>
      <c r="BS38" s="654"/>
      <c r="BT38" s="654"/>
      <c r="BU38" s="655"/>
      <c r="BV38" s="620">
        <v>16793</v>
      </c>
      <c r="BW38" s="621"/>
      <c r="BX38" s="621"/>
      <c r="BY38" s="621"/>
      <c r="BZ38" s="621"/>
      <c r="CA38" s="621"/>
      <c r="CB38" s="656"/>
      <c r="CD38" s="657" t="s">
        <v>319</v>
      </c>
      <c r="CE38" s="654"/>
      <c r="CF38" s="654"/>
      <c r="CG38" s="654"/>
      <c r="CH38" s="654"/>
      <c r="CI38" s="654"/>
      <c r="CJ38" s="654"/>
      <c r="CK38" s="654"/>
      <c r="CL38" s="654"/>
      <c r="CM38" s="654"/>
      <c r="CN38" s="654"/>
      <c r="CO38" s="654"/>
      <c r="CP38" s="654"/>
      <c r="CQ38" s="655"/>
      <c r="CR38" s="620">
        <v>4148758</v>
      </c>
      <c r="CS38" s="621"/>
      <c r="CT38" s="621"/>
      <c r="CU38" s="621"/>
      <c r="CV38" s="621"/>
      <c r="CW38" s="621"/>
      <c r="CX38" s="621"/>
      <c r="CY38" s="622"/>
      <c r="CZ38" s="623">
        <v>10.7</v>
      </c>
      <c r="DA38" s="641"/>
      <c r="DB38" s="641"/>
      <c r="DC38" s="642"/>
      <c r="DD38" s="626">
        <v>3405257</v>
      </c>
      <c r="DE38" s="621"/>
      <c r="DF38" s="621"/>
      <c r="DG38" s="621"/>
      <c r="DH38" s="621"/>
      <c r="DI38" s="621"/>
      <c r="DJ38" s="621"/>
      <c r="DK38" s="622"/>
      <c r="DL38" s="626">
        <v>3032854</v>
      </c>
      <c r="DM38" s="621"/>
      <c r="DN38" s="621"/>
      <c r="DO38" s="621"/>
      <c r="DP38" s="621"/>
      <c r="DQ38" s="621"/>
      <c r="DR38" s="621"/>
      <c r="DS38" s="621"/>
      <c r="DT38" s="621"/>
      <c r="DU38" s="621"/>
      <c r="DV38" s="622"/>
      <c r="DW38" s="643">
        <v>14.9</v>
      </c>
      <c r="DX38" s="644"/>
      <c r="DY38" s="644"/>
      <c r="DZ38" s="644"/>
      <c r="EA38" s="644"/>
      <c r="EB38" s="644"/>
      <c r="EC38" s="645"/>
    </row>
    <row r="39" spans="2:133" ht="11.25" customHeight="1">
      <c r="AQ39" s="646" t="s">
        <v>320</v>
      </c>
      <c r="AR39" s="647"/>
      <c r="AS39" s="647"/>
      <c r="AT39" s="647"/>
      <c r="AU39" s="647"/>
      <c r="AV39" s="647"/>
      <c r="AW39" s="647"/>
      <c r="AX39" s="647"/>
      <c r="AY39" s="648"/>
      <c r="AZ39" s="620">
        <v>32654</v>
      </c>
      <c r="BA39" s="621"/>
      <c r="BB39" s="621"/>
      <c r="BC39" s="621"/>
      <c r="BD39" s="639"/>
      <c r="BE39" s="639"/>
      <c r="BF39" s="649"/>
      <c r="BG39" s="650" t="s">
        <v>321</v>
      </c>
      <c r="BH39" s="651"/>
      <c r="BI39" s="651"/>
      <c r="BJ39" s="651"/>
      <c r="BK39" s="651"/>
      <c r="BL39" s="189"/>
      <c r="BM39" s="654" t="s">
        <v>322</v>
      </c>
      <c r="BN39" s="654"/>
      <c r="BO39" s="654"/>
      <c r="BP39" s="654"/>
      <c r="BQ39" s="654"/>
      <c r="BR39" s="654"/>
      <c r="BS39" s="654"/>
      <c r="BT39" s="654"/>
      <c r="BU39" s="655"/>
      <c r="BV39" s="620">
        <v>97</v>
      </c>
      <c r="BW39" s="621"/>
      <c r="BX39" s="621"/>
      <c r="BY39" s="621"/>
      <c r="BZ39" s="621"/>
      <c r="CA39" s="621"/>
      <c r="CB39" s="656"/>
      <c r="CD39" s="657" t="s">
        <v>323</v>
      </c>
      <c r="CE39" s="654"/>
      <c r="CF39" s="654"/>
      <c r="CG39" s="654"/>
      <c r="CH39" s="654"/>
      <c r="CI39" s="654"/>
      <c r="CJ39" s="654"/>
      <c r="CK39" s="654"/>
      <c r="CL39" s="654"/>
      <c r="CM39" s="654"/>
      <c r="CN39" s="654"/>
      <c r="CO39" s="654"/>
      <c r="CP39" s="654"/>
      <c r="CQ39" s="655"/>
      <c r="CR39" s="620">
        <v>2461334</v>
      </c>
      <c r="CS39" s="639"/>
      <c r="CT39" s="639"/>
      <c r="CU39" s="639"/>
      <c r="CV39" s="639"/>
      <c r="CW39" s="639"/>
      <c r="CX39" s="639"/>
      <c r="CY39" s="640"/>
      <c r="CZ39" s="623">
        <v>6.3</v>
      </c>
      <c r="DA39" s="641"/>
      <c r="DB39" s="641"/>
      <c r="DC39" s="642"/>
      <c r="DD39" s="626">
        <v>1360989</v>
      </c>
      <c r="DE39" s="639"/>
      <c r="DF39" s="639"/>
      <c r="DG39" s="639"/>
      <c r="DH39" s="639"/>
      <c r="DI39" s="639"/>
      <c r="DJ39" s="639"/>
      <c r="DK39" s="640"/>
      <c r="DL39" s="626" t="s">
        <v>324</v>
      </c>
      <c r="DM39" s="639"/>
      <c r="DN39" s="639"/>
      <c r="DO39" s="639"/>
      <c r="DP39" s="639"/>
      <c r="DQ39" s="639"/>
      <c r="DR39" s="639"/>
      <c r="DS39" s="639"/>
      <c r="DT39" s="639"/>
      <c r="DU39" s="639"/>
      <c r="DV39" s="640"/>
      <c r="DW39" s="643" t="s">
        <v>324</v>
      </c>
      <c r="DX39" s="644"/>
      <c r="DY39" s="644"/>
      <c r="DZ39" s="644"/>
      <c r="EA39" s="644"/>
      <c r="EB39" s="644"/>
      <c r="EC39" s="645"/>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646" t="s">
        <v>325</v>
      </c>
      <c r="AR40" s="647"/>
      <c r="AS40" s="647"/>
      <c r="AT40" s="647"/>
      <c r="AU40" s="647"/>
      <c r="AV40" s="647"/>
      <c r="AW40" s="647"/>
      <c r="AX40" s="647"/>
      <c r="AY40" s="648"/>
      <c r="AZ40" s="620">
        <v>734214</v>
      </c>
      <c r="BA40" s="621"/>
      <c r="BB40" s="621"/>
      <c r="BC40" s="621"/>
      <c r="BD40" s="639"/>
      <c r="BE40" s="639"/>
      <c r="BF40" s="649"/>
      <c r="BG40" s="650"/>
      <c r="BH40" s="651"/>
      <c r="BI40" s="651"/>
      <c r="BJ40" s="651"/>
      <c r="BK40" s="651"/>
      <c r="BL40" s="189"/>
      <c r="BM40" s="654" t="s">
        <v>326</v>
      </c>
      <c r="BN40" s="654"/>
      <c r="BO40" s="654"/>
      <c r="BP40" s="654"/>
      <c r="BQ40" s="654"/>
      <c r="BR40" s="654"/>
      <c r="BS40" s="654"/>
      <c r="BT40" s="654"/>
      <c r="BU40" s="655"/>
      <c r="BV40" s="620">
        <v>117</v>
      </c>
      <c r="BW40" s="621"/>
      <c r="BX40" s="621"/>
      <c r="BY40" s="621"/>
      <c r="BZ40" s="621"/>
      <c r="CA40" s="621"/>
      <c r="CB40" s="656"/>
      <c r="CD40" s="657" t="s">
        <v>327</v>
      </c>
      <c r="CE40" s="654"/>
      <c r="CF40" s="654"/>
      <c r="CG40" s="654"/>
      <c r="CH40" s="654"/>
      <c r="CI40" s="654"/>
      <c r="CJ40" s="654"/>
      <c r="CK40" s="654"/>
      <c r="CL40" s="654"/>
      <c r="CM40" s="654"/>
      <c r="CN40" s="654"/>
      <c r="CO40" s="654"/>
      <c r="CP40" s="654"/>
      <c r="CQ40" s="655"/>
      <c r="CR40" s="620">
        <v>1373323</v>
      </c>
      <c r="CS40" s="621"/>
      <c r="CT40" s="621"/>
      <c r="CU40" s="621"/>
      <c r="CV40" s="621"/>
      <c r="CW40" s="621"/>
      <c r="CX40" s="621"/>
      <c r="CY40" s="622"/>
      <c r="CZ40" s="623">
        <v>3.5</v>
      </c>
      <c r="DA40" s="641"/>
      <c r="DB40" s="641"/>
      <c r="DC40" s="642"/>
      <c r="DD40" s="626" t="s">
        <v>324</v>
      </c>
      <c r="DE40" s="621"/>
      <c r="DF40" s="621"/>
      <c r="DG40" s="621"/>
      <c r="DH40" s="621"/>
      <c r="DI40" s="621"/>
      <c r="DJ40" s="621"/>
      <c r="DK40" s="622"/>
      <c r="DL40" s="626" t="s">
        <v>324</v>
      </c>
      <c r="DM40" s="621"/>
      <c r="DN40" s="621"/>
      <c r="DO40" s="621"/>
      <c r="DP40" s="621"/>
      <c r="DQ40" s="621"/>
      <c r="DR40" s="621"/>
      <c r="DS40" s="621"/>
      <c r="DT40" s="621"/>
      <c r="DU40" s="621"/>
      <c r="DV40" s="622"/>
      <c r="DW40" s="643" t="s">
        <v>324</v>
      </c>
      <c r="DX40" s="644"/>
      <c r="DY40" s="644"/>
      <c r="DZ40" s="644"/>
      <c r="EA40" s="644"/>
      <c r="EB40" s="644"/>
      <c r="EC40" s="645"/>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58" t="s">
        <v>328</v>
      </c>
      <c r="AR41" s="659"/>
      <c r="AS41" s="659"/>
      <c r="AT41" s="659"/>
      <c r="AU41" s="659"/>
      <c r="AV41" s="659"/>
      <c r="AW41" s="659"/>
      <c r="AX41" s="659"/>
      <c r="AY41" s="660"/>
      <c r="AZ41" s="604">
        <v>2637776</v>
      </c>
      <c r="BA41" s="661"/>
      <c r="BB41" s="661"/>
      <c r="BC41" s="661"/>
      <c r="BD41" s="605"/>
      <c r="BE41" s="605"/>
      <c r="BF41" s="662"/>
      <c r="BG41" s="652"/>
      <c r="BH41" s="653"/>
      <c r="BI41" s="653"/>
      <c r="BJ41" s="653"/>
      <c r="BK41" s="653"/>
      <c r="BL41" s="191"/>
      <c r="BM41" s="659" t="s">
        <v>329</v>
      </c>
      <c r="BN41" s="659"/>
      <c r="BO41" s="659"/>
      <c r="BP41" s="659"/>
      <c r="BQ41" s="659"/>
      <c r="BR41" s="659"/>
      <c r="BS41" s="659"/>
      <c r="BT41" s="659"/>
      <c r="BU41" s="660"/>
      <c r="BV41" s="604">
        <v>329</v>
      </c>
      <c r="BW41" s="661"/>
      <c r="BX41" s="661"/>
      <c r="BY41" s="661"/>
      <c r="BZ41" s="661"/>
      <c r="CA41" s="661"/>
      <c r="CB41" s="663"/>
      <c r="CD41" s="657" t="s">
        <v>330</v>
      </c>
      <c r="CE41" s="654"/>
      <c r="CF41" s="654"/>
      <c r="CG41" s="654"/>
      <c r="CH41" s="654"/>
      <c r="CI41" s="654"/>
      <c r="CJ41" s="654"/>
      <c r="CK41" s="654"/>
      <c r="CL41" s="654"/>
      <c r="CM41" s="654"/>
      <c r="CN41" s="654"/>
      <c r="CO41" s="654"/>
      <c r="CP41" s="654"/>
      <c r="CQ41" s="655"/>
      <c r="CR41" s="620" t="s">
        <v>331</v>
      </c>
      <c r="CS41" s="639"/>
      <c r="CT41" s="639"/>
      <c r="CU41" s="639"/>
      <c r="CV41" s="639"/>
      <c r="CW41" s="639"/>
      <c r="CX41" s="639"/>
      <c r="CY41" s="640"/>
      <c r="CZ41" s="623" t="s">
        <v>331</v>
      </c>
      <c r="DA41" s="641"/>
      <c r="DB41" s="641"/>
      <c r="DC41" s="642"/>
      <c r="DD41" s="626" t="s">
        <v>331</v>
      </c>
      <c r="DE41" s="639"/>
      <c r="DF41" s="639"/>
      <c r="DG41" s="639"/>
      <c r="DH41" s="639"/>
      <c r="DI41" s="639"/>
      <c r="DJ41" s="639"/>
      <c r="DK41" s="640"/>
      <c r="DL41" s="627"/>
      <c r="DM41" s="628"/>
      <c r="DN41" s="628"/>
      <c r="DO41" s="628"/>
      <c r="DP41" s="628"/>
      <c r="DQ41" s="628"/>
      <c r="DR41" s="628"/>
      <c r="DS41" s="628"/>
      <c r="DT41" s="628"/>
      <c r="DU41" s="628"/>
      <c r="DV41" s="629"/>
      <c r="DW41" s="630"/>
      <c r="DX41" s="631"/>
      <c r="DY41" s="631"/>
      <c r="DZ41" s="631"/>
      <c r="EA41" s="631"/>
      <c r="EB41" s="631"/>
      <c r="EC41" s="632"/>
    </row>
    <row r="42" spans="2:133" ht="11.25" customHeight="1">
      <c r="B42" s="183" t="s">
        <v>332</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17" t="s">
        <v>333</v>
      </c>
      <c r="CE42" s="618"/>
      <c r="CF42" s="618"/>
      <c r="CG42" s="618"/>
      <c r="CH42" s="618"/>
      <c r="CI42" s="618"/>
      <c r="CJ42" s="618"/>
      <c r="CK42" s="618"/>
      <c r="CL42" s="618"/>
      <c r="CM42" s="618"/>
      <c r="CN42" s="618"/>
      <c r="CO42" s="618"/>
      <c r="CP42" s="618"/>
      <c r="CQ42" s="619"/>
      <c r="CR42" s="620">
        <v>2221617</v>
      </c>
      <c r="CS42" s="621"/>
      <c r="CT42" s="621"/>
      <c r="CU42" s="621"/>
      <c r="CV42" s="621"/>
      <c r="CW42" s="621"/>
      <c r="CX42" s="621"/>
      <c r="CY42" s="622"/>
      <c r="CZ42" s="623">
        <v>5.7</v>
      </c>
      <c r="DA42" s="624"/>
      <c r="DB42" s="624"/>
      <c r="DC42" s="625"/>
      <c r="DD42" s="626">
        <v>591427</v>
      </c>
      <c r="DE42" s="621"/>
      <c r="DF42" s="621"/>
      <c r="DG42" s="621"/>
      <c r="DH42" s="621"/>
      <c r="DI42" s="621"/>
      <c r="DJ42" s="621"/>
      <c r="DK42" s="622"/>
      <c r="DL42" s="627"/>
      <c r="DM42" s="628"/>
      <c r="DN42" s="628"/>
      <c r="DO42" s="628"/>
      <c r="DP42" s="628"/>
      <c r="DQ42" s="628"/>
      <c r="DR42" s="628"/>
      <c r="DS42" s="628"/>
      <c r="DT42" s="628"/>
      <c r="DU42" s="628"/>
      <c r="DV42" s="629"/>
      <c r="DW42" s="630"/>
      <c r="DX42" s="631"/>
      <c r="DY42" s="631"/>
      <c r="DZ42" s="631"/>
      <c r="EA42" s="631"/>
      <c r="EB42" s="631"/>
      <c r="EC42" s="632"/>
    </row>
    <row r="43" spans="2:133" ht="11.25" customHeight="1">
      <c r="B43" s="193" t="s">
        <v>334</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17" t="s">
        <v>335</v>
      </c>
      <c r="CE43" s="618"/>
      <c r="CF43" s="618"/>
      <c r="CG43" s="618"/>
      <c r="CH43" s="618"/>
      <c r="CI43" s="618"/>
      <c r="CJ43" s="618"/>
      <c r="CK43" s="618"/>
      <c r="CL43" s="618"/>
      <c r="CM43" s="618"/>
      <c r="CN43" s="618"/>
      <c r="CO43" s="618"/>
      <c r="CP43" s="618"/>
      <c r="CQ43" s="619"/>
      <c r="CR43" s="620">
        <v>35847</v>
      </c>
      <c r="CS43" s="639"/>
      <c r="CT43" s="639"/>
      <c r="CU43" s="639"/>
      <c r="CV43" s="639"/>
      <c r="CW43" s="639"/>
      <c r="CX43" s="639"/>
      <c r="CY43" s="640"/>
      <c r="CZ43" s="623">
        <v>0.1</v>
      </c>
      <c r="DA43" s="641"/>
      <c r="DB43" s="641"/>
      <c r="DC43" s="642"/>
      <c r="DD43" s="626">
        <v>35847</v>
      </c>
      <c r="DE43" s="639"/>
      <c r="DF43" s="639"/>
      <c r="DG43" s="639"/>
      <c r="DH43" s="639"/>
      <c r="DI43" s="639"/>
      <c r="DJ43" s="639"/>
      <c r="DK43" s="640"/>
      <c r="DL43" s="627"/>
      <c r="DM43" s="628"/>
      <c r="DN43" s="628"/>
      <c r="DO43" s="628"/>
      <c r="DP43" s="628"/>
      <c r="DQ43" s="628"/>
      <c r="DR43" s="628"/>
      <c r="DS43" s="628"/>
      <c r="DT43" s="628"/>
      <c r="DU43" s="628"/>
      <c r="DV43" s="629"/>
      <c r="DW43" s="630"/>
      <c r="DX43" s="631"/>
      <c r="DY43" s="631"/>
      <c r="DZ43" s="631"/>
      <c r="EA43" s="631"/>
      <c r="EB43" s="631"/>
      <c r="EC43" s="632"/>
    </row>
    <row r="44" spans="2:133" ht="11.25" customHeight="1">
      <c r="B44" s="194" t="s">
        <v>336</v>
      </c>
      <c r="CD44" s="633" t="s">
        <v>287</v>
      </c>
      <c r="CE44" s="634"/>
      <c r="CF44" s="617" t="s">
        <v>337</v>
      </c>
      <c r="CG44" s="618"/>
      <c r="CH44" s="618"/>
      <c r="CI44" s="618"/>
      <c r="CJ44" s="618"/>
      <c r="CK44" s="618"/>
      <c r="CL44" s="618"/>
      <c r="CM44" s="618"/>
      <c r="CN44" s="618"/>
      <c r="CO44" s="618"/>
      <c r="CP44" s="618"/>
      <c r="CQ44" s="619"/>
      <c r="CR44" s="620">
        <v>2167576</v>
      </c>
      <c r="CS44" s="621"/>
      <c r="CT44" s="621"/>
      <c r="CU44" s="621"/>
      <c r="CV44" s="621"/>
      <c r="CW44" s="621"/>
      <c r="CX44" s="621"/>
      <c r="CY44" s="622"/>
      <c r="CZ44" s="623">
        <v>5.6</v>
      </c>
      <c r="DA44" s="624"/>
      <c r="DB44" s="624"/>
      <c r="DC44" s="625"/>
      <c r="DD44" s="626">
        <v>556007</v>
      </c>
      <c r="DE44" s="621"/>
      <c r="DF44" s="621"/>
      <c r="DG44" s="621"/>
      <c r="DH44" s="621"/>
      <c r="DI44" s="621"/>
      <c r="DJ44" s="621"/>
      <c r="DK44" s="622"/>
      <c r="DL44" s="627"/>
      <c r="DM44" s="628"/>
      <c r="DN44" s="628"/>
      <c r="DO44" s="628"/>
      <c r="DP44" s="628"/>
      <c r="DQ44" s="628"/>
      <c r="DR44" s="628"/>
      <c r="DS44" s="628"/>
      <c r="DT44" s="628"/>
      <c r="DU44" s="628"/>
      <c r="DV44" s="629"/>
      <c r="DW44" s="630"/>
      <c r="DX44" s="631"/>
      <c r="DY44" s="631"/>
      <c r="DZ44" s="631"/>
      <c r="EA44" s="631"/>
      <c r="EB44" s="631"/>
      <c r="EC44" s="632"/>
    </row>
    <row r="45" spans="2:133" ht="11.25" customHeight="1">
      <c r="CD45" s="635"/>
      <c r="CE45" s="636"/>
      <c r="CF45" s="617" t="s">
        <v>338</v>
      </c>
      <c r="CG45" s="618"/>
      <c r="CH45" s="618"/>
      <c r="CI45" s="618"/>
      <c r="CJ45" s="618"/>
      <c r="CK45" s="618"/>
      <c r="CL45" s="618"/>
      <c r="CM45" s="618"/>
      <c r="CN45" s="618"/>
      <c r="CO45" s="618"/>
      <c r="CP45" s="618"/>
      <c r="CQ45" s="619"/>
      <c r="CR45" s="620">
        <v>1055657</v>
      </c>
      <c r="CS45" s="639"/>
      <c r="CT45" s="639"/>
      <c r="CU45" s="639"/>
      <c r="CV45" s="639"/>
      <c r="CW45" s="639"/>
      <c r="CX45" s="639"/>
      <c r="CY45" s="640"/>
      <c r="CZ45" s="623">
        <v>2.7</v>
      </c>
      <c r="DA45" s="641"/>
      <c r="DB45" s="641"/>
      <c r="DC45" s="642"/>
      <c r="DD45" s="626">
        <v>121696</v>
      </c>
      <c r="DE45" s="639"/>
      <c r="DF45" s="639"/>
      <c r="DG45" s="639"/>
      <c r="DH45" s="639"/>
      <c r="DI45" s="639"/>
      <c r="DJ45" s="639"/>
      <c r="DK45" s="640"/>
      <c r="DL45" s="627"/>
      <c r="DM45" s="628"/>
      <c r="DN45" s="628"/>
      <c r="DO45" s="628"/>
      <c r="DP45" s="628"/>
      <c r="DQ45" s="628"/>
      <c r="DR45" s="628"/>
      <c r="DS45" s="628"/>
      <c r="DT45" s="628"/>
      <c r="DU45" s="628"/>
      <c r="DV45" s="629"/>
      <c r="DW45" s="630"/>
      <c r="DX45" s="631"/>
      <c r="DY45" s="631"/>
      <c r="DZ45" s="631"/>
      <c r="EA45" s="631"/>
      <c r="EB45" s="631"/>
      <c r="EC45" s="632"/>
    </row>
    <row r="46" spans="2:133" ht="11.25" customHeight="1">
      <c r="CD46" s="635"/>
      <c r="CE46" s="636"/>
      <c r="CF46" s="617" t="s">
        <v>339</v>
      </c>
      <c r="CG46" s="618"/>
      <c r="CH46" s="618"/>
      <c r="CI46" s="618"/>
      <c r="CJ46" s="618"/>
      <c r="CK46" s="618"/>
      <c r="CL46" s="618"/>
      <c r="CM46" s="618"/>
      <c r="CN46" s="618"/>
      <c r="CO46" s="618"/>
      <c r="CP46" s="618"/>
      <c r="CQ46" s="619"/>
      <c r="CR46" s="620">
        <v>1012752</v>
      </c>
      <c r="CS46" s="621"/>
      <c r="CT46" s="621"/>
      <c r="CU46" s="621"/>
      <c r="CV46" s="621"/>
      <c r="CW46" s="621"/>
      <c r="CX46" s="621"/>
      <c r="CY46" s="622"/>
      <c r="CZ46" s="623">
        <v>2.6</v>
      </c>
      <c r="DA46" s="624"/>
      <c r="DB46" s="624"/>
      <c r="DC46" s="625"/>
      <c r="DD46" s="626">
        <v>428044</v>
      </c>
      <c r="DE46" s="621"/>
      <c r="DF46" s="621"/>
      <c r="DG46" s="621"/>
      <c r="DH46" s="621"/>
      <c r="DI46" s="621"/>
      <c r="DJ46" s="621"/>
      <c r="DK46" s="622"/>
      <c r="DL46" s="627"/>
      <c r="DM46" s="628"/>
      <c r="DN46" s="628"/>
      <c r="DO46" s="628"/>
      <c r="DP46" s="628"/>
      <c r="DQ46" s="628"/>
      <c r="DR46" s="628"/>
      <c r="DS46" s="628"/>
      <c r="DT46" s="628"/>
      <c r="DU46" s="628"/>
      <c r="DV46" s="629"/>
      <c r="DW46" s="630"/>
      <c r="DX46" s="631"/>
      <c r="DY46" s="631"/>
      <c r="DZ46" s="631"/>
      <c r="EA46" s="631"/>
      <c r="EB46" s="631"/>
      <c r="EC46" s="632"/>
    </row>
    <row r="47" spans="2:133" ht="11.25" customHeight="1">
      <c r="CD47" s="635"/>
      <c r="CE47" s="636"/>
      <c r="CF47" s="617" t="s">
        <v>340</v>
      </c>
      <c r="CG47" s="618"/>
      <c r="CH47" s="618"/>
      <c r="CI47" s="618"/>
      <c r="CJ47" s="618"/>
      <c r="CK47" s="618"/>
      <c r="CL47" s="618"/>
      <c r="CM47" s="618"/>
      <c r="CN47" s="618"/>
      <c r="CO47" s="618"/>
      <c r="CP47" s="618"/>
      <c r="CQ47" s="619"/>
      <c r="CR47" s="620">
        <v>54041</v>
      </c>
      <c r="CS47" s="639"/>
      <c r="CT47" s="639"/>
      <c r="CU47" s="639"/>
      <c r="CV47" s="639"/>
      <c r="CW47" s="639"/>
      <c r="CX47" s="639"/>
      <c r="CY47" s="640"/>
      <c r="CZ47" s="623">
        <v>0.1</v>
      </c>
      <c r="DA47" s="641"/>
      <c r="DB47" s="641"/>
      <c r="DC47" s="642"/>
      <c r="DD47" s="626">
        <v>35420</v>
      </c>
      <c r="DE47" s="639"/>
      <c r="DF47" s="639"/>
      <c r="DG47" s="639"/>
      <c r="DH47" s="639"/>
      <c r="DI47" s="639"/>
      <c r="DJ47" s="639"/>
      <c r="DK47" s="640"/>
      <c r="DL47" s="627"/>
      <c r="DM47" s="628"/>
      <c r="DN47" s="628"/>
      <c r="DO47" s="628"/>
      <c r="DP47" s="628"/>
      <c r="DQ47" s="628"/>
      <c r="DR47" s="628"/>
      <c r="DS47" s="628"/>
      <c r="DT47" s="628"/>
      <c r="DU47" s="628"/>
      <c r="DV47" s="629"/>
      <c r="DW47" s="630"/>
      <c r="DX47" s="631"/>
      <c r="DY47" s="631"/>
      <c r="DZ47" s="631"/>
      <c r="EA47" s="631"/>
      <c r="EB47" s="631"/>
      <c r="EC47" s="632"/>
    </row>
    <row r="48" spans="2:133">
      <c r="CD48" s="637"/>
      <c r="CE48" s="638"/>
      <c r="CF48" s="617" t="s">
        <v>341</v>
      </c>
      <c r="CG48" s="618"/>
      <c r="CH48" s="618"/>
      <c r="CI48" s="618"/>
      <c r="CJ48" s="618"/>
      <c r="CK48" s="618"/>
      <c r="CL48" s="618"/>
      <c r="CM48" s="618"/>
      <c r="CN48" s="618"/>
      <c r="CO48" s="618"/>
      <c r="CP48" s="618"/>
      <c r="CQ48" s="619"/>
      <c r="CR48" s="620" t="s">
        <v>113</v>
      </c>
      <c r="CS48" s="621"/>
      <c r="CT48" s="621"/>
      <c r="CU48" s="621"/>
      <c r="CV48" s="621"/>
      <c r="CW48" s="621"/>
      <c r="CX48" s="621"/>
      <c r="CY48" s="622"/>
      <c r="CZ48" s="623" t="s">
        <v>113</v>
      </c>
      <c r="DA48" s="624"/>
      <c r="DB48" s="624"/>
      <c r="DC48" s="625"/>
      <c r="DD48" s="626" t="s">
        <v>113</v>
      </c>
      <c r="DE48" s="621"/>
      <c r="DF48" s="621"/>
      <c r="DG48" s="621"/>
      <c r="DH48" s="621"/>
      <c r="DI48" s="621"/>
      <c r="DJ48" s="621"/>
      <c r="DK48" s="622"/>
      <c r="DL48" s="627"/>
      <c r="DM48" s="628"/>
      <c r="DN48" s="628"/>
      <c r="DO48" s="628"/>
      <c r="DP48" s="628"/>
      <c r="DQ48" s="628"/>
      <c r="DR48" s="628"/>
      <c r="DS48" s="628"/>
      <c r="DT48" s="628"/>
      <c r="DU48" s="628"/>
      <c r="DV48" s="629"/>
      <c r="DW48" s="630"/>
      <c r="DX48" s="631"/>
      <c r="DY48" s="631"/>
      <c r="DZ48" s="631"/>
      <c r="EA48" s="631"/>
      <c r="EB48" s="631"/>
      <c r="EC48" s="632"/>
    </row>
    <row r="49" spans="82:133" ht="11.25" customHeight="1">
      <c r="CD49" s="601" t="s">
        <v>342</v>
      </c>
      <c r="CE49" s="602"/>
      <c r="CF49" s="602"/>
      <c r="CG49" s="602"/>
      <c r="CH49" s="602"/>
      <c r="CI49" s="602"/>
      <c r="CJ49" s="602"/>
      <c r="CK49" s="602"/>
      <c r="CL49" s="602"/>
      <c r="CM49" s="602"/>
      <c r="CN49" s="602"/>
      <c r="CO49" s="602"/>
      <c r="CP49" s="602"/>
      <c r="CQ49" s="603"/>
      <c r="CR49" s="604">
        <v>38776178</v>
      </c>
      <c r="CS49" s="605"/>
      <c r="CT49" s="605"/>
      <c r="CU49" s="605"/>
      <c r="CV49" s="605"/>
      <c r="CW49" s="605"/>
      <c r="CX49" s="605"/>
      <c r="CY49" s="606"/>
      <c r="CZ49" s="607">
        <v>100</v>
      </c>
      <c r="DA49" s="608"/>
      <c r="DB49" s="608"/>
      <c r="DC49" s="609"/>
      <c r="DD49" s="610">
        <v>22845233</v>
      </c>
      <c r="DE49" s="605"/>
      <c r="DF49" s="605"/>
      <c r="DG49" s="605"/>
      <c r="DH49" s="605"/>
      <c r="DI49" s="605"/>
      <c r="DJ49" s="605"/>
      <c r="DK49" s="606"/>
      <c r="DL49" s="611"/>
      <c r="DM49" s="612"/>
      <c r="DN49" s="612"/>
      <c r="DO49" s="612"/>
      <c r="DP49" s="612"/>
      <c r="DQ49" s="612"/>
      <c r="DR49" s="612"/>
      <c r="DS49" s="612"/>
      <c r="DT49" s="612"/>
      <c r="DU49" s="612"/>
      <c r="DV49" s="613"/>
      <c r="DW49" s="614"/>
      <c r="DX49" s="615"/>
      <c r="DY49" s="615"/>
      <c r="DZ49" s="615"/>
      <c r="EA49" s="615"/>
      <c r="EB49" s="615"/>
      <c r="EC49" s="616"/>
    </row>
    <row r="50" spans="82:133" hidden="1"/>
    <row r="51" spans="82:133" hidden="1"/>
  </sheetData>
  <sheetProtection password="851F"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61" zoomScale="60" zoomScaleNormal="60" zoomScaleSheetLayoutView="70" workbookViewId="0">
      <selection activeCell="Q33" sqref="Q33:U33"/>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343</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1139" t="s">
        <v>344</v>
      </c>
      <c r="DK2" s="1140"/>
      <c r="DL2" s="1140"/>
      <c r="DM2" s="1140"/>
      <c r="DN2" s="1140"/>
      <c r="DO2" s="1141"/>
      <c r="DP2" s="202"/>
      <c r="DQ2" s="1139" t="s">
        <v>345</v>
      </c>
      <c r="DR2" s="1140"/>
      <c r="DS2" s="1140"/>
      <c r="DT2" s="1140"/>
      <c r="DU2" s="1140"/>
      <c r="DV2" s="1140"/>
      <c r="DW2" s="1140"/>
      <c r="DX2" s="1140"/>
      <c r="DY2" s="1140"/>
      <c r="DZ2" s="1141"/>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1092" t="s">
        <v>346</v>
      </c>
      <c r="B4" s="1092"/>
      <c r="C4" s="1092"/>
      <c r="D4" s="1092"/>
      <c r="E4" s="1092"/>
      <c r="F4" s="1092"/>
      <c r="G4" s="1092"/>
      <c r="H4" s="1092"/>
      <c r="I4" s="1092"/>
      <c r="J4" s="1092"/>
      <c r="K4" s="1092"/>
      <c r="L4" s="1092"/>
      <c r="M4" s="1092"/>
      <c r="N4" s="1092"/>
      <c r="O4" s="1092"/>
      <c r="P4" s="1092"/>
      <c r="Q4" s="1092"/>
      <c r="R4" s="1092"/>
      <c r="S4" s="1092"/>
      <c r="T4" s="1092"/>
      <c r="U4" s="1092"/>
      <c r="V4" s="1092"/>
      <c r="W4" s="1092"/>
      <c r="X4" s="1092"/>
      <c r="Y4" s="1092"/>
      <c r="Z4" s="1092"/>
      <c r="AA4" s="1092"/>
      <c r="AB4" s="1092"/>
      <c r="AC4" s="1092"/>
      <c r="AD4" s="1092"/>
      <c r="AE4" s="1092"/>
      <c r="AF4" s="1092"/>
      <c r="AG4" s="1092"/>
      <c r="AH4" s="1092"/>
      <c r="AI4" s="1092"/>
      <c r="AJ4" s="1092"/>
      <c r="AK4" s="1092"/>
      <c r="AL4" s="1092"/>
      <c r="AM4" s="1092"/>
      <c r="AN4" s="1092"/>
      <c r="AO4" s="1092"/>
      <c r="AP4" s="1092"/>
      <c r="AQ4" s="1092"/>
      <c r="AR4" s="1092"/>
      <c r="AS4" s="1092"/>
      <c r="AT4" s="1092"/>
      <c r="AU4" s="1092"/>
      <c r="AV4" s="1092"/>
      <c r="AW4" s="1092"/>
      <c r="AX4" s="1092"/>
      <c r="AY4" s="1092"/>
      <c r="AZ4" s="205"/>
      <c r="BA4" s="205"/>
      <c r="BB4" s="205"/>
      <c r="BC4" s="205"/>
      <c r="BD4" s="205"/>
      <c r="BE4" s="206"/>
      <c r="BF4" s="206"/>
      <c r="BG4" s="206"/>
      <c r="BH4" s="206"/>
      <c r="BI4" s="206"/>
      <c r="BJ4" s="206"/>
      <c r="BK4" s="206"/>
      <c r="BL4" s="206"/>
      <c r="BM4" s="206"/>
      <c r="BN4" s="206"/>
      <c r="BO4" s="206"/>
      <c r="BP4" s="206"/>
      <c r="BQ4" s="205" t="s">
        <v>347</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1024" t="s">
        <v>348</v>
      </c>
      <c r="B5" s="1025"/>
      <c r="C5" s="1025"/>
      <c r="D5" s="1025"/>
      <c r="E5" s="1025"/>
      <c r="F5" s="1025"/>
      <c r="G5" s="1025"/>
      <c r="H5" s="1025"/>
      <c r="I5" s="1025"/>
      <c r="J5" s="1025"/>
      <c r="K5" s="1025"/>
      <c r="L5" s="1025"/>
      <c r="M5" s="1025"/>
      <c r="N5" s="1025"/>
      <c r="O5" s="1025"/>
      <c r="P5" s="1026"/>
      <c r="Q5" s="1030" t="s">
        <v>349</v>
      </c>
      <c r="R5" s="1031"/>
      <c r="S5" s="1031"/>
      <c r="T5" s="1031"/>
      <c r="U5" s="1032"/>
      <c r="V5" s="1030" t="s">
        <v>350</v>
      </c>
      <c r="W5" s="1031"/>
      <c r="X5" s="1031"/>
      <c r="Y5" s="1031"/>
      <c r="Z5" s="1032"/>
      <c r="AA5" s="1030" t="s">
        <v>351</v>
      </c>
      <c r="AB5" s="1031"/>
      <c r="AC5" s="1031"/>
      <c r="AD5" s="1031"/>
      <c r="AE5" s="1031"/>
      <c r="AF5" s="1142" t="s">
        <v>352</v>
      </c>
      <c r="AG5" s="1031"/>
      <c r="AH5" s="1031"/>
      <c r="AI5" s="1031"/>
      <c r="AJ5" s="1046"/>
      <c r="AK5" s="1031" t="s">
        <v>353</v>
      </c>
      <c r="AL5" s="1031"/>
      <c r="AM5" s="1031"/>
      <c r="AN5" s="1031"/>
      <c r="AO5" s="1032"/>
      <c r="AP5" s="1030" t="s">
        <v>354</v>
      </c>
      <c r="AQ5" s="1031"/>
      <c r="AR5" s="1031"/>
      <c r="AS5" s="1031"/>
      <c r="AT5" s="1032"/>
      <c r="AU5" s="1030" t="s">
        <v>355</v>
      </c>
      <c r="AV5" s="1031"/>
      <c r="AW5" s="1031"/>
      <c r="AX5" s="1031"/>
      <c r="AY5" s="1046"/>
      <c r="AZ5" s="209"/>
      <c r="BA5" s="209"/>
      <c r="BB5" s="209"/>
      <c r="BC5" s="209"/>
      <c r="BD5" s="209"/>
      <c r="BE5" s="210"/>
      <c r="BF5" s="210"/>
      <c r="BG5" s="210"/>
      <c r="BH5" s="210"/>
      <c r="BI5" s="210"/>
      <c r="BJ5" s="210"/>
      <c r="BK5" s="210"/>
      <c r="BL5" s="210"/>
      <c r="BM5" s="210"/>
      <c r="BN5" s="210"/>
      <c r="BO5" s="210"/>
      <c r="BP5" s="210"/>
      <c r="BQ5" s="1024" t="s">
        <v>356</v>
      </c>
      <c r="BR5" s="1025"/>
      <c r="BS5" s="1025"/>
      <c r="BT5" s="1025"/>
      <c r="BU5" s="1025"/>
      <c r="BV5" s="1025"/>
      <c r="BW5" s="1025"/>
      <c r="BX5" s="1025"/>
      <c r="BY5" s="1025"/>
      <c r="BZ5" s="1025"/>
      <c r="CA5" s="1025"/>
      <c r="CB5" s="1025"/>
      <c r="CC5" s="1025"/>
      <c r="CD5" s="1025"/>
      <c r="CE5" s="1025"/>
      <c r="CF5" s="1025"/>
      <c r="CG5" s="1026"/>
      <c r="CH5" s="1030" t="s">
        <v>357</v>
      </c>
      <c r="CI5" s="1031"/>
      <c r="CJ5" s="1031"/>
      <c r="CK5" s="1031"/>
      <c r="CL5" s="1032"/>
      <c r="CM5" s="1030" t="s">
        <v>358</v>
      </c>
      <c r="CN5" s="1031"/>
      <c r="CO5" s="1031"/>
      <c r="CP5" s="1031"/>
      <c r="CQ5" s="1032"/>
      <c r="CR5" s="1030" t="s">
        <v>359</v>
      </c>
      <c r="CS5" s="1031"/>
      <c r="CT5" s="1031"/>
      <c r="CU5" s="1031"/>
      <c r="CV5" s="1032"/>
      <c r="CW5" s="1030" t="s">
        <v>360</v>
      </c>
      <c r="CX5" s="1031"/>
      <c r="CY5" s="1031"/>
      <c r="CZ5" s="1031"/>
      <c r="DA5" s="1032"/>
      <c r="DB5" s="1030" t="s">
        <v>361</v>
      </c>
      <c r="DC5" s="1031"/>
      <c r="DD5" s="1031"/>
      <c r="DE5" s="1031"/>
      <c r="DF5" s="1032"/>
      <c r="DG5" s="1127" t="s">
        <v>362</v>
      </c>
      <c r="DH5" s="1128"/>
      <c r="DI5" s="1128"/>
      <c r="DJ5" s="1128"/>
      <c r="DK5" s="1129"/>
      <c r="DL5" s="1127" t="s">
        <v>363</v>
      </c>
      <c r="DM5" s="1128"/>
      <c r="DN5" s="1128"/>
      <c r="DO5" s="1128"/>
      <c r="DP5" s="1129"/>
      <c r="DQ5" s="1030" t="s">
        <v>364</v>
      </c>
      <c r="DR5" s="1031"/>
      <c r="DS5" s="1031"/>
      <c r="DT5" s="1031"/>
      <c r="DU5" s="1032"/>
      <c r="DV5" s="1030" t="s">
        <v>355</v>
      </c>
      <c r="DW5" s="1031"/>
      <c r="DX5" s="1031"/>
      <c r="DY5" s="1031"/>
      <c r="DZ5" s="1046"/>
      <c r="EA5" s="207"/>
    </row>
    <row r="6" spans="1:131" s="208" customFormat="1" ht="26.25" customHeight="1" thickBot="1">
      <c r="A6" s="1027"/>
      <c r="B6" s="1028"/>
      <c r="C6" s="1028"/>
      <c r="D6" s="1028"/>
      <c r="E6" s="1028"/>
      <c r="F6" s="1028"/>
      <c r="G6" s="1028"/>
      <c r="H6" s="1028"/>
      <c r="I6" s="1028"/>
      <c r="J6" s="1028"/>
      <c r="K6" s="1028"/>
      <c r="L6" s="1028"/>
      <c r="M6" s="1028"/>
      <c r="N6" s="1028"/>
      <c r="O6" s="1028"/>
      <c r="P6" s="1029"/>
      <c r="Q6" s="1033"/>
      <c r="R6" s="1034"/>
      <c r="S6" s="1034"/>
      <c r="T6" s="1034"/>
      <c r="U6" s="1035"/>
      <c r="V6" s="1033"/>
      <c r="W6" s="1034"/>
      <c r="X6" s="1034"/>
      <c r="Y6" s="1034"/>
      <c r="Z6" s="1035"/>
      <c r="AA6" s="1033"/>
      <c r="AB6" s="1034"/>
      <c r="AC6" s="1034"/>
      <c r="AD6" s="1034"/>
      <c r="AE6" s="1034"/>
      <c r="AF6" s="1143"/>
      <c r="AG6" s="1034"/>
      <c r="AH6" s="1034"/>
      <c r="AI6" s="1034"/>
      <c r="AJ6" s="1047"/>
      <c r="AK6" s="1034"/>
      <c r="AL6" s="1034"/>
      <c r="AM6" s="1034"/>
      <c r="AN6" s="1034"/>
      <c r="AO6" s="1035"/>
      <c r="AP6" s="1033"/>
      <c r="AQ6" s="1034"/>
      <c r="AR6" s="1034"/>
      <c r="AS6" s="1034"/>
      <c r="AT6" s="1035"/>
      <c r="AU6" s="1033"/>
      <c r="AV6" s="1034"/>
      <c r="AW6" s="1034"/>
      <c r="AX6" s="1034"/>
      <c r="AY6" s="1047"/>
      <c r="AZ6" s="205"/>
      <c r="BA6" s="205"/>
      <c r="BB6" s="205"/>
      <c r="BC6" s="205"/>
      <c r="BD6" s="205"/>
      <c r="BE6" s="206"/>
      <c r="BF6" s="206"/>
      <c r="BG6" s="206"/>
      <c r="BH6" s="206"/>
      <c r="BI6" s="206"/>
      <c r="BJ6" s="206"/>
      <c r="BK6" s="206"/>
      <c r="BL6" s="206"/>
      <c r="BM6" s="206"/>
      <c r="BN6" s="206"/>
      <c r="BO6" s="206"/>
      <c r="BP6" s="206"/>
      <c r="BQ6" s="1027"/>
      <c r="BR6" s="1028"/>
      <c r="BS6" s="1028"/>
      <c r="BT6" s="1028"/>
      <c r="BU6" s="1028"/>
      <c r="BV6" s="1028"/>
      <c r="BW6" s="1028"/>
      <c r="BX6" s="1028"/>
      <c r="BY6" s="1028"/>
      <c r="BZ6" s="1028"/>
      <c r="CA6" s="1028"/>
      <c r="CB6" s="1028"/>
      <c r="CC6" s="1028"/>
      <c r="CD6" s="1028"/>
      <c r="CE6" s="1028"/>
      <c r="CF6" s="1028"/>
      <c r="CG6" s="1029"/>
      <c r="CH6" s="1033"/>
      <c r="CI6" s="1034"/>
      <c r="CJ6" s="1034"/>
      <c r="CK6" s="1034"/>
      <c r="CL6" s="1035"/>
      <c r="CM6" s="1033"/>
      <c r="CN6" s="1034"/>
      <c r="CO6" s="1034"/>
      <c r="CP6" s="1034"/>
      <c r="CQ6" s="1035"/>
      <c r="CR6" s="1033"/>
      <c r="CS6" s="1034"/>
      <c r="CT6" s="1034"/>
      <c r="CU6" s="1034"/>
      <c r="CV6" s="1035"/>
      <c r="CW6" s="1033"/>
      <c r="CX6" s="1034"/>
      <c r="CY6" s="1034"/>
      <c r="CZ6" s="1034"/>
      <c r="DA6" s="1035"/>
      <c r="DB6" s="1033"/>
      <c r="DC6" s="1034"/>
      <c r="DD6" s="1034"/>
      <c r="DE6" s="1034"/>
      <c r="DF6" s="1035"/>
      <c r="DG6" s="1130"/>
      <c r="DH6" s="1131"/>
      <c r="DI6" s="1131"/>
      <c r="DJ6" s="1131"/>
      <c r="DK6" s="1132"/>
      <c r="DL6" s="1130"/>
      <c r="DM6" s="1131"/>
      <c r="DN6" s="1131"/>
      <c r="DO6" s="1131"/>
      <c r="DP6" s="1132"/>
      <c r="DQ6" s="1033"/>
      <c r="DR6" s="1034"/>
      <c r="DS6" s="1034"/>
      <c r="DT6" s="1034"/>
      <c r="DU6" s="1035"/>
      <c r="DV6" s="1033"/>
      <c r="DW6" s="1034"/>
      <c r="DX6" s="1034"/>
      <c r="DY6" s="1034"/>
      <c r="DZ6" s="1047"/>
      <c r="EA6" s="207"/>
    </row>
    <row r="7" spans="1:131" s="208" customFormat="1" ht="26.25" customHeight="1" thickTop="1">
      <c r="A7" s="211">
        <v>1</v>
      </c>
      <c r="B7" s="1079" t="s">
        <v>365</v>
      </c>
      <c r="C7" s="1080"/>
      <c r="D7" s="1080"/>
      <c r="E7" s="1080"/>
      <c r="F7" s="1080"/>
      <c r="G7" s="1080"/>
      <c r="H7" s="1080"/>
      <c r="I7" s="1080"/>
      <c r="J7" s="1080"/>
      <c r="K7" s="1080"/>
      <c r="L7" s="1080"/>
      <c r="M7" s="1080"/>
      <c r="N7" s="1080"/>
      <c r="O7" s="1080"/>
      <c r="P7" s="1081"/>
      <c r="Q7" s="1133">
        <v>40354</v>
      </c>
      <c r="R7" s="1134"/>
      <c r="S7" s="1134"/>
      <c r="T7" s="1134"/>
      <c r="U7" s="1134"/>
      <c r="V7" s="1134">
        <v>38842</v>
      </c>
      <c r="W7" s="1134"/>
      <c r="X7" s="1134"/>
      <c r="Y7" s="1134"/>
      <c r="Z7" s="1134"/>
      <c r="AA7" s="1134">
        <v>1511</v>
      </c>
      <c r="AB7" s="1134"/>
      <c r="AC7" s="1134"/>
      <c r="AD7" s="1134"/>
      <c r="AE7" s="1135"/>
      <c r="AF7" s="1136">
        <v>1408</v>
      </c>
      <c r="AG7" s="1137"/>
      <c r="AH7" s="1137"/>
      <c r="AI7" s="1137"/>
      <c r="AJ7" s="1138"/>
      <c r="AK7" s="1120">
        <v>1189</v>
      </c>
      <c r="AL7" s="1121"/>
      <c r="AM7" s="1121"/>
      <c r="AN7" s="1121"/>
      <c r="AO7" s="1121"/>
      <c r="AP7" s="1121">
        <v>34857</v>
      </c>
      <c r="AQ7" s="1121"/>
      <c r="AR7" s="1121"/>
      <c r="AS7" s="1121"/>
      <c r="AT7" s="1121"/>
      <c r="AU7" s="1122"/>
      <c r="AV7" s="1122"/>
      <c r="AW7" s="1122"/>
      <c r="AX7" s="1122"/>
      <c r="AY7" s="1123"/>
      <c r="AZ7" s="205"/>
      <c r="BA7" s="205"/>
      <c r="BB7" s="205"/>
      <c r="BC7" s="205"/>
      <c r="BD7" s="205"/>
      <c r="BE7" s="206"/>
      <c r="BF7" s="206"/>
      <c r="BG7" s="206"/>
      <c r="BH7" s="206"/>
      <c r="BI7" s="206"/>
      <c r="BJ7" s="206"/>
      <c r="BK7" s="206"/>
      <c r="BL7" s="206"/>
      <c r="BM7" s="206"/>
      <c r="BN7" s="206"/>
      <c r="BO7" s="206"/>
      <c r="BP7" s="206"/>
      <c r="BQ7" s="212">
        <v>1</v>
      </c>
      <c r="BR7" s="213"/>
      <c r="BS7" s="1124" t="s">
        <v>551</v>
      </c>
      <c r="BT7" s="1125"/>
      <c r="BU7" s="1125"/>
      <c r="BV7" s="1125"/>
      <c r="BW7" s="1125"/>
      <c r="BX7" s="1125"/>
      <c r="BY7" s="1125"/>
      <c r="BZ7" s="1125"/>
      <c r="CA7" s="1125"/>
      <c r="CB7" s="1125"/>
      <c r="CC7" s="1125"/>
      <c r="CD7" s="1125"/>
      <c r="CE7" s="1125"/>
      <c r="CF7" s="1125"/>
      <c r="CG7" s="1126"/>
      <c r="CH7" s="1117">
        <v>2</v>
      </c>
      <c r="CI7" s="1118"/>
      <c r="CJ7" s="1118"/>
      <c r="CK7" s="1118"/>
      <c r="CL7" s="1119"/>
      <c r="CM7" s="1117">
        <v>188</v>
      </c>
      <c r="CN7" s="1118"/>
      <c r="CO7" s="1118"/>
      <c r="CP7" s="1118"/>
      <c r="CQ7" s="1119"/>
      <c r="CR7" s="1117">
        <v>125</v>
      </c>
      <c r="CS7" s="1118"/>
      <c r="CT7" s="1118"/>
      <c r="CU7" s="1118"/>
      <c r="CV7" s="1119"/>
      <c r="CW7" s="1117" t="s">
        <v>555</v>
      </c>
      <c r="CX7" s="1118"/>
      <c r="CY7" s="1118"/>
      <c r="CZ7" s="1118"/>
      <c r="DA7" s="1119"/>
      <c r="DB7" s="1117" t="s">
        <v>555</v>
      </c>
      <c r="DC7" s="1118"/>
      <c r="DD7" s="1118"/>
      <c r="DE7" s="1118"/>
      <c r="DF7" s="1119"/>
      <c r="DG7" s="1117" t="s">
        <v>555</v>
      </c>
      <c r="DH7" s="1118"/>
      <c r="DI7" s="1118"/>
      <c r="DJ7" s="1118"/>
      <c r="DK7" s="1119"/>
      <c r="DL7" s="1117" t="s">
        <v>555</v>
      </c>
      <c r="DM7" s="1118"/>
      <c r="DN7" s="1118"/>
      <c r="DO7" s="1118"/>
      <c r="DP7" s="1119"/>
      <c r="DQ7" s="1117" t="s">
        <v>555</v>
      </c>
      <c r="DR7" s="1118"/>
      <c r="DS7" s="1118"/>
      <c r="DT7" s="1118"/>
      <c r="DU7" s="1119"/>
      <c r="DV7" s="1144"/>
      <c r="DW7" s="1145"/>
      <c r="DX7" s="1145"/>
      <c r="DY7" s="1145"/>
      <c r="DZ7" s="1146"/>
      <c r="EA7" s="207"/>
    </row>
    <row r="8" spans="1:131" s="208" customFormat="1" ht="26.25" customHeight="1">
      <c r="A8" s="214">
        <v>2</v>
      </c>
      <c r="B8" s="1066" t="s">
        <v>366</v>
      </c>
      <c r="C8" s="1067"/>
      <c r="D8" s="1067"/>
      <c r="E8" s="1067"/>
      <c r="F8" s="1067"/>
      <c r="G8" s="1067"/>
      <c r="H8" s="1067"/>
      <c r="I8" s="1067"/>
      <c r="J8" s="1067"/>
      <c r="K8" s="1067"/>
      <c r="L8" s="1067"/>
      <c r="M8" s="1067"/>
      <c r="N8" s="1067"/>
      <c r="O8" s="1067"/>
      <c r="P8" s="1068"/>
      <c r="Q8" s="1072">
        <v>24</v>
      </c>
      <c r="R8" s="1073"/>
      <c r="S8" s="1073"/>
      <c r="T8" s="1073"/>
      <c r="U8" s="1073"/>
      <c r="V8" s="1073">
        <v>17</v>
      </c>
      <c r="W8" s="1073"/>
      <c r="X8" s="1073"/>
      <c r="Y8" s="1073"/>
      <c r="Z8" s="1073"/>
      <c r="AA8" s="1073">
        <v>8</v>
      </c>
      <c r="AB8" s="1073"/>
      <c r="AC8" s="1073"/>
      <c r="AD8" s="1073"/>
      <c r="AE8" s="1074"/>
      <c r="AF8" s="1048">
        <v>8</v>
      </c>
      <c r="AG8" s="1049"/>
      <c r="AH8" s="1049"/>
      <c r="AI8" s="1049"/>
      <c r="AJ8" s="1050"/>
      <c r="AK8" s="1115" t="s">
        <v>555</v>
      </c>
      <c r="AL8" s="1116"/>
      <c r="AM8" s="1116"/>
      <c r="AN8" s="1116"/>
      <c r="AO8" s="1116"/>
      <c r="AP8" s="1116" t="s">
        <v>556</v>
      </c>
      <c r="AQ8" s="1116"/>
      <c r="AR8" s="1116"/>
      <c r="AS8" s="1116"/>
      <c r="AT8" s="1116"/>
      <c r="AU8" s="1113"/>
      <c r="AV8" s="1113"/>
      <c r="AW8" s="1113"/>
      <c r="AX8" s="1113"/>
      <c r="AY8" s="1114"/>
      <c r="AZ8" s="205"/>
      <c r="BA8" s="205"/>
      <c r="BB8" s="205"/>
      <c r="BC8" s="205"/>
      <c r="BD8" s="205"/>
      <c r="BE8" s="206"/>
      <c r="BF8" s="206"/>
      <c r="BG8" s="206"/>
      <c r="BH8" s="206"/>
      <c r="BI8" s="206"/>
      <c r="BJ8" s="206"/>
      <c r="BK8" s="206"/>
      <c r="BL8" s="206"/>
      <c r="BM8" s="206"/>
      <c r="BN8" s="206"/>
      <c r="BO8" s="206"/>
      <c r="BP8" s="206"/>
      <c r="BQ8" s="215">
        <v>2</v>
      </c>
      <c r="BR8" s="216"/>
      <c r="BS8" s="1043" t="s">
        <v>560</v>
      </c>
      <c r="BT8" s="1044"/>
      <c r="BU8" s="1044"/>
      <c r="BV8" s="1044"/>
      <c r="BW8" s="1044"/>
      <c r="BX8" s="1044"/>
      <c r="BY8" s="1044"/>
      <c r="BZ8" s="1044"/>
      <c r="CA8" s="1044"/>
      <c r="CB8" s="1044"/>
      <c r="CC8" s="1044"/>
      <c r="CD8" s="1044"/>
      <c r="CE8" s="1044"/>
      <c r="CF8" s="1044"/>
      <c r="CG8" s="1045"/>
      <c r="CH8" s="1018">
        <v>1</v>
      </c>
      <c r="CI8" s="1019"/>
      <c r="CJ8" s="1019"/>
      <c r="CK8" s="1019"/>
      <c r="CL8" s="1020"/>
      <c r="CM8" s="1018">
        <v>18</v>
      </c>
      <c r="CN8" s="1019"/>
      <c r="CO8" s="1019"/>
      <c r="CP8" s="1019"/>
      <c r="CQ8" s="1020"/>
      <c r="CR8" s="1018">
        <v>3</v>
      </c>
      <c r="CS8" s="1019"/>
      <c r="CT8" s="1019"/>
      <c r="CU8" s="1019"/>
      <c r="CV8" s="1020"/>
      <c r="CW8" s="1018">
        <v>17</v>
      </c>
      <c r="CX8" s="1019"/>
      <c r="CY8" s="1019"/>
      <c r="CZ8" s="1019"/>
      <c r="DA8" s="1020"/>
      <c r="DB8" s="1018" t="s">
        <v>561</v>
      </c>
      <c r="DC8" s="1019"/>
      <c r="DD8" s="1019"/>
      <c r="DE8" s="1019"/>
      <c r="DF8" s="1020"/>
      <c r="DG8" s="1018" t="s">
        <v>562</v>
      </c>
      <c r="DH8" s="1019"/>
      <c r="DI8" s="1019"/>
      <c r="DJ8" s="1019"/>
      <c r="DK8" s="1020"/>
      <c r="DL8" s="1018" t="s">
        <v>561</v>
      </c>
      <c r="DM8" s="1019"/>
      <c r="DN8" s="1019"/>
      <c r="DO8" s="1019"/>
      <c r="DP8" s="1020"/>
      <c r="DQ8" s="1018" t="s">
        <v>561</v>
      </c>
      <c r="DR8" s="1019"/>
      <c r="DS8" s="1019"/>
      <c r="DT8" s="1019"/>
      <c r="DU8" s="1020"/>
      <c r="DV8" s="1021"/>
      <c r="DW8" s="1022"/>
      <c r="DX8" s="1022"/>
      <c r="DY8" s="1022"/>
      <c r="DZ8" s="1023"/>
      <c r="EA8" s="207"/>
    </row>
    <row r="9" spans="1:131" s="208" customFormat="1" ht="26.25" customHeight="1">
      <c r="A9" s="214">
        <v>3</v>
      </c>
      <c r="B9" s="1066"/>
      <c r="C9" s="1067"/>
      <c r="D9" s="1067"/>
      <c r="E9" s="1067"/>
      <c r="F9" s="1067"/>
      <c r="G9" s="1067"/>
      <c r="H9" s="1067"/>
      <c r="I9" s="1067"/>
      <c r="J9" s="1067"/>
      <c r="K9" s="1067"/>
      <c r="L9" s="1067"/>
      <c r="M9" s="1067"/>
      <c r="N9" s="1067"/>
      <c r="O9" s="1067"/>
      <c r="P9" s="1068"/>
      <c r="Q9" s="1072"/>
      <c r="R9" s="1073"/>
      <c r="S9" s="1073"/>
      <c r="T9" s="1073"/>
      <c r="U9" s="1073"/>
      <c r="V9" s="1073"/>
      <c r="W9" s="1073"/>
      <c r="X9" s="1073"/>
      <c r="Y9" s="1073"/>
      <c r="Z9" s="1073"/>
      <c r="AA9" s="1073"/>
      <c r="AB9" s="1073"/>
      <c r="AC9" s="1073"/>
      <c r="AD9" s="1073"/>
      <c r="AE9" s="1074"/>
      <c r="AF9" s="1048"/>
      <c r="AG9" s="1049"/>
      <c r="AH9" s="1049"/>
      <c r="AI9" s="1049"/>
      <c r="AJ9" s="1050"/>
      <c r="AK9" s="1115"/>
      <c r="AL9" s="1116"/>
      <c r="AM9" s="1116"/>
      <c r="AN9" s="1116"/>
      <c r="AO9" s="1116"/>
      <c r="AP9" s="1116"/>
      <c r="AQ9" s="1116"/>
      <c r="AR9" s="1116"/>
      <c r="AS9" s="1116"/>
      <c r="AT9" s="1116"/>
      <c r="AU9" s="1113"/>
      <c r="AV9" s="1113"/>
      <c r="AW9" s="1113"/>
      <c r="AX9" s="1113"/>
      <c r="AY9" s="1114"/>
      <c r="AZ9" s="205"/>
      <c r="BA9" s="205"/>
      <c r="BB9" s="205"/>
      <c r="BC9" s="205"/>
      <c r="BD9" s="205"/>
      <c r="BE9" s="206"/>
      <c r="BF9" s="206"/>
      <c r="BG9" s="206"/>
      <c r="BH9" s="206"/>
      <c r="BI9" s="206"/>
      <c r="BJ9" s="206"/>
      <c r="BK9" s="206"/>
      <c r="BL9" s="206"/>
      <c r="BM9" s="206"/>
      <c r="BN9" s="206"/>
      <c r="BO9" s="206"/>
      <c r="BP9" s="206"/>
      <c r="BQ9" s="215">
        <v>3</v>
      </c>
      <c r="BR9" s="216"/>
      <c r="BS9" s="1043" t="s">
        <v>552</v>
      </c>
      <c r="BT9" s="1044"/>
      <c r="BU9" s="1044"/>
      <c r="BV9" s="1044"/>
      <c r="BW9" s="1044"/>
      <c r="BX9" s="1044"/>
      <c r="BY9" s="1044"/>
      <c r="BZ9" s="1044"/>
      <c r="CA9" s="1044"/>
      <c r="CB9" s="1044"/>
      <c r="CC9" s="1044"/>
      <c r="CD9" s="1044"/>
      <c r="CE9" s="1044"/>
      <c r="CF9" s="1044"/>
      <c r="CG9" s="1045"/>
      <c r="CH9" s="1018">
        <v>3</v>
      </c>
      <c r="CI9" s="1019"/>
      <c r="CJ9" s="1019"/>
      <c r="CK9" s="1019"/>
      <c r="CL9" s="1020"/>
      <c r="CM9" s="1018">
        <v>119</v>
      </c>
      <c r="CN9" s="1019"/>
      <c r="CO9" s="1019"/>
      <c r="CP9" s="1019"/>
      <c r="CQ9" s="1020"/>
      <c r="CR9" s="1018">
        <v>5</v>
      </c>
      <c r="CS9" s="1019"/>
      <c r="CT9" s="1019"/>
      <c r="CU9" s="1019"/>
      <c r="CV9" s="1020"/>
      <c r="CW9" s="1018" t="s">
        <v>555</v>
      </c>
      <c r="CX9" s="1019"/>
      <c r="CY9" s="1019"/>
      <c r="CZ9" s="1019"/>
      <c r="DA9" s="1020"/>
      <c r="DB9" s="1018" t="s">
        <v>561</v>
      </c>
      <c r="DC9" s="1019"/>
      <c r="DD9" s="1019"/>
      <c r="DE9" s="1019"/>
      <c r="DF9" s="1020"/>
      <c r="DG9" s="1018">
        <v>540</v>
      </c>
      <c r="DH9" s="1019"/>
      <c r="DI9" s="1019"/>
      <c r="DJ9" s="1019"/>
      <c r="DK9" s="1020"/>
      <c r="DL9" s="1018" t="s">
        <v>555</v>
      </c>
      <c r="DM9" s="1019"/>
      <c r="DN9" s="1019"/>
      <c r="DO9" s="1019"/>
      <c r="DP9" s="1020"/>
      <c r="DQ9" s="1018" t="s">
        <v>561</v>
      </c>
      <c r="DR9" s="1019"/>
      <c r="DS9" s="1019"/>
      <c r="DT9" s="1019"/>
      <c r="DU9" s="1020"/>
      <c r="DV9" s="1021"/>
      <c r="DW9" s="1022"/>
      <c r="DX9" s="1022"/>
      <c r="DY9" s="1022"/>
      <c r="DZ9" s="1023"/>
      <c r="EA9" s="207"/>
    </row>
    <row r="10" spans="1:131" s="208" customFormat="1" ht="26.25" customHeight="1">
      <c r="A10" s="214">
        <v>4</v>
      </c>
      <c r="B10" s="1066"/>
      <c r="C10" s="1067"/>
      <c r="D10" s="1067"/>
      <c r="E10" s="1067"/>
      <c r="F10" s="1067"/>
      <c r="G10" s="1067"/>
      <c r="H10" s="1067"/>
      <c r="I10" s="1067"/>
      <c r="J10" s="1067"/>
      <c r="K10" s="1067"/>
      <c r="L10" s="1067"/>
      <c r="M10" s="1067"/>
      <c r="N10" s="1067"/>
      <c r="O10" s="1067"/>
      <c r="P10" s="1068"/>
      <c r="Q10" s="1072"/>
      <c r="R10" s="1073"/>
      <c r="S10" s="1073"/>
      <c r="T10" s="1073"/>
      <c r="U10" s="1073"/>
      <c r="V10" s="1073"/>
      <c r="W10" s="1073"/>
      <c r="X10" s="1073"/>
      <c r="Y10" s="1073"/>
      <c r="Z10" s="1073"/>
      <c r="AA10" s="1073"/>
      <c r="AB10" s="1073"/>
      <c r="AC10" s="1073"/>
      <c r="AD10" s="1073"/>
      <c r="AE10" s="1074"/>
      <c r="AF10" s="1048"/>
      <c r="AG10" s="1049"/>
      <c r="AH10" s="1049"/>
      <c r="AI10" s="1049"/>
      <c r="AJ10" s="1050"/>
      <c r="AK10" s="1115"/>
      <c r="AL10" s="1116"/>
      <c r="AM10" s="1116"/>
      <c r="AN10" s="1116"/>
      <c r="AO10" s="1116"/>
      <c r="AP10" s="1116"/>
      <c r="AQ10" s="1116"/>
      <c r="AR10" s="1116"/>
      <c r="AS10" s="1116"/>
      <c r="AT10" s="1116"/>
      <c r="AU10" s="1113"/>
      <c r="AV10" s="1113"/>
      <c r="AW10" s="1113"/>
      <c r="AX10" s="1113"/>
      <c r="AY10" s="1114"/>
      <c r="AZ10" s="205"/>
      <c r="BA10" s="205"/>
      <c r="BB10" s="205"/>
      <c r="BC10" s="205"/>
      <c r="BD10" s="205"/>
      <c r="BE10" s="206"/>
      <c r="BF10" s="206"/>
      <c r="BG10" s="206"/>
      <c r="BH10" s="206"/>
      <c r="BI10" s="206"/>
      <c r="BJ10" s="206"/>
      <c r="BK10" s="206"/>
      <c r="BL10" s="206"/>
      <c r="BM10" s="206"/>
      <c r="BN10" s="206"/>
      <c r="BO10" s="206"/>
      <c r="BP10" s="206"/>
      <c r="BQ10" s="215">
        <v>4</v>
      </c>
      <c r="BR10" s="216"/>
      <c r="BS10" s="1043" t="s">
        <v>553</v>
      </c>
      <c r="BT10" s="1044"/>
      <c r="BU10" s="1044"/>
      <c r="BV10" s="1044"/>
      <c r="BW10" s="1044"/>
      <c r="BX10" s="1044"/>
      <c r="BY10" s="1044"/>
      <c r="BZ10" s="1044"/>
      <c r="CA10" s="1044"/>
      <c r="CB10" s="1044"/>
      <c r="CC10" s="1044"/>
      <c r="CD10" s="1044"/>
      <c r="CE10" s="1044"/>
      <c r="CF10" s="1044"/>
      <c r="CG10" s="1045"/>
      <c r="CH10" s="1018">
        <v>13</v>
      </c>
      <c r="CI10" s="1019"/>
      <c r="CJ10" s="1019"/>
      <c r="CK10" s="1019"/>
      <c r="CL10" s="1020"/>
      <c r="CM10" s="1018">
        <v>112</v>
      </c>
      <c r="CN10" s="1019"/>
      <c r="CO10" s="1019"/>
      <c r="CP10" s="1019"/>
      <c r="CQ10" s="1020"/>
      <c r="CR10" s="1018">
        <v>49</v>
      </c>
      <c r="CS10" s="1019"/>
      <c r="CT10" s="1019"/>
      <c r="CU10" s="1019"/>
      <c r="CV10" s="1020"/>
      <c r="CW10" s="1018">
        <v>4</v>
      </c>
      <c r="CX10" s="1019"/>
      <c r="CY10" s="1019"/>
      <c r="CZ10" s="1019"/>
      <c r="DA10" s="1020"/>
      <c r="DB10" s="1018" t="s">
        <v>561</v>
      </c>
      <c r="DC10" s="1019"/>
      <c r="DD10" s="1019"/>
      <c r="DE10" s="1019"/>
      <c r="DF10" s="1020"/>
      <c r="DG10" s="1018" t="s">
        <v>558</v>
      </c>
      <c r="DH10" s="1019"/>
      <c r="DI10" s="1019"/>
      <c r="DJ10" s="1019"/>
      <c r="DK10" s="1020"/>
      <c r="DL10" s="1018" t="s">
        <v>558</v>
      </c>
      <c r="DM10" s="1019"/>
      <c r="DN10" s="1019"/>
      <c r="DO10" s="1019"/>
      <c r="DP10" s="1020"/>
      <c r="DQ10" s="1018" t="s">
        <v>563</v>
      </c>
      <c r="DR10" s="1019"/>
      <c r="DS10" s="1019"/>
      <c r="DT10" s="1019"/>
      <c r="DU10" s="1020"/>
      <c r="DV10" s="1021"/>
      <c r="DW10" s="1022"/>
      <c r="DX10" s="1022"/>
      <c r="DY10" s="1022"/>
      <c r="DZ10" s="1023"/>
      <c r="EA10" s="207"/>
    </row>
    <row r="11" spans="1:131" s="208" customFormat="1" ht="26.25" customHeight="1">
      <c r="A11" s="214">
        <v>5</v>
      </c>
      <c r="B11" s="1066"/>
      <c r="C11" s="1067"/>
      <c r="D11" s="1067"/>
      <c r="E11" s="1067"/>
      <c r="F11" s="1067"/>
      <c r="G11" s="1067"/>
      <c r="H11" s="1067"/>
      <c r="I11" s="1067"/>
      <c r="J11" s="1067"/>
      <c r="K11" s="1067"/>
      <c r="L11" s="1067"/>
      <c r="M11" s="1067"/>
      <c r="N11" s="1067"/>
      <c r="O11" s="1067"/>
      <c r="P11" s="1068"/>
      <c r="Q11" s="1072"/>
      <c r="R11" s="1073"/>
      <c r="S11" s="1073"/>
      <c r="T11" s="1073"/>
      <c r="U11" s="1073"/>
      <c r="V11" s="1073"/>
      <c r="W11" s="1073"/>
      <c r="X11" s="1073"/>
      <c r="Y11" s="1073"/>
      <c r="Z11" s="1073"/>
      <c r="AA11" s="1073"/>
      <c r="AB11" s="1073"/>
      <c r="AC11" s="1073"/>
      <c r="AD11" s="1073"/>
      <c r="AE11" s="1074"/>
      <c r="AF11" s="1048"/>
      <c r="AG11" s="1049"/>
      <c r="AH11" s="1049"/>
      <c r="AI11" s="1049"/>
      <c r="AJ11" s="1050"/>
      <c r="AK11" s="1115"/>
      <c r="AL11" s="1116"/>
      <c r="AM11" s="1116"/>
      <c r="AN11" s="1116"/>
      <c r="AO11" s="1116"/>
      <c r="AP11" s="1116"/>
      <c r="AQ11" s="1116"/>
      <c r="AR11" s="1116"/>
      <c r="AS11" s="1116"/>
      <c r="AT11" s="1116"/>
      <c r="AU11" s="1113"/>
      <c r="AV11" s="1113"/>
      <c r="AW11" s="1113"/>
      <c r="AX11" s="1113"/>
      <c r="AY11" s="1114"/>
      <c r="AZ11" s="205"/>
      <c r="BA11" s="205"/>
      <c r="BB11" s="205"/>
      <c r="BC11" s="205"/>
      <c r="BD11" s="205"/>
      <c r="BE11" s="206"/>
      <c r="BF11" s="206"/>
      <c r="BG11" s="206"/>
      <c r="BH11" s="206"/>
      <c r="BI11" s="206"/>
      <c r="BJ11" s="206"/>
      <c r="BK11" s="206"/>
      <c r="BL11" s="206"/>
      <c r="BM11" s="206"/>
      <c r="BN11" s="206"/>
      <c r="BO11" s="206"/>
      <c r="BP11" s="206"/>
      <c r="BQ11" s="215">
        <v>5</v>
      </c>
      <c r="BR11" s="216"/>
      <c r="BS11" s="1043" t="s">
        <v>554</v>
      </c>
      <c r="BT11" s="1044"/>
      <c r="BU11" s="1044"/>
      <c r="BV11" s="1044"/>
      <c r="BW11" s="1044"/>
      <c r="BX11" s="1044"/>
      <c r="BY11" s="1044"/>
      <c r="BZ11" s="1044"/>
      <c r="CA11" s="1044"/>
      <c r="CB11" s="1044"/>
      <c r="CC11" s="1044"/>
      <c r="CD11" s="1044"/>
      <c r="CE11" s="1044"/>
      <c r="CF11" s="1044"/>
      <c r="CG11" s="1045"/>
      <c r="CH11" s="1018">
        <v>0</v>
      </c>
      <c r="CI11" s="1019"/>
      <c r="CJ11" s="1019"/>
      <c r="CK11" s="1019"/>
      <c r="CL11" s="1020"/>
      <c r="CM11" s="1018">
        <v>4</v>
      </c>
      <c r="CN11" s="1019"/>
      <c r="CO11" s="1019"/>
      <c r="CP11" s="1019"/>
      <c r="CQ11" s="1020"/>
      <c r="CR11" s="1018">
        <v>3</v>
      </c>
      <c r="CS11" s="1019"/>
      <c r="CT11" s="1019"/>
      <c r="CU11" s="1019"/>
      <c r="CV11" s="1020"/>
      <c r="CW11" s="1018">
        <v>11</v>
      </c>
      <c r="CX11" s="1019"/>
      <c r="CY11" s="1019"/>
      <c r="CZ11" s="1019"/>
      <c r="DA11" s="1020"/>
      <c r="DB11" s="1018" t="s">
        <v>561</v>
      </c>
      <c r="DC11" s="1019"/>
      <c r="DD11" s="1019"/>
      <c r="DE11" s="1019"/>
      <c r="DF11" s="1020"/>
      <c r="DG11" s="1018" t="s">
        <v>558</v>
      </c>
      <c r="DH11" s="1019"/>
      <c r="DI11" s="1019"/>
      <c r="DJ11" s="1019"/>
      <c r="DK11" s="1020"/>
      <c r="DL11" s="1018" t="s">
        <v>562</v>
      </c>
      <c r="DM11" s="1019"/>
      <c r="DN11" s="1019"/>
      <c r="DO11" s="1019"/>
      <c r="DP11" s="1020"/>
      <c r="DQ11" s="1018" t="s">
        <v>561</v>
      </c>
      <c r="DR11" s="1019"/>
      <c r="DS11" s="1019"/>
      <c r="DT11" s="1019"/>
      <c r="DU11" s="1020"/>
      <c r="DV11" s="1021"/>
      <c r="DW11" s="1022"/>
      <c r="DX11" s="1022"/>
      <c r="DY11" s="1022"/>
      <c r="DZ11" s="1023"/>
      <c r="EA11" s="207"/>
    </row>
    <row r="12" spans="1:131" s="208" customFormat="1" ht="26.25" customHeight="1">
      <c r="A12" s="214">
        <v>6</v>
      </c>
      <c r="B12" s="1066"/>
      <c r="C12" s="1067"/>
      <c r="D12" s="1067"/>
      <c r="E12" s="1067"/>
      <c r="F12" s="1067"/>
      <c r="G12" s="1067"/>
      <c r="H12" s="1067"/>
      <c r="I12" s="1067"/>
      <c r="J12" s="1067"/>
      <c r="K12" s="1067"/>
      <c r="L12" s="1067"/>
      <c r="M12" s="1067"/>
      <c r="N12" s="1067"/>
      <c r="O12" s="1067"/>
      <c r="P12" s="1068"/>
      <c r="Q12" s="1072"/>
      <c r="R12" s="1073"/>
      <c r="S12" s="1073"/>
      <c r="T12" s="1073"/>
      <c r="U12" s="1073"/>
      <c r="V12" s="1073"/>
      <c r="W12" s="1073"/>
      <c r="X12" s="1073"/>
      <c r="Y12" s="1073"/>
      <c r="Z12" s="1073"/>
      <c r="AA12" s="1073"/>
      <c r="AB12" s="1073"/>
      <c r="AC12" s="1073"/>
      <c r="AD12" s="1073"/>
      <c r="AE12" s="1074"/>
      <c r="AF12" s="1048"/>
      <c r="AG12" s="1049"/>
      <c r="AH12" s="1049"/>
      <c r="AI12" s="1049"/>
      <c r="AJ12" s="1050"/>
      <c r="AK12" s="1115"/>
      <c r="AL12" s="1116"/>
      <c r="AM12" s="1116"/>
      <c r="AN12" s="1116"/>
      <c r="AO12" s="1116"/>
      <c r="AP12" s="1116"/>
      <c r="AQ12" s="1116"/>
      <c r="AR12" s="1116"/>
      <c r="AS12" s="1116"/>
      <c r="AT12" s="1116"/>
      <c r="AU12" s="1113"/>
      <c r="AV12" s="1113"/>
      <c r="AW12" s="1113"/>
      <c r="AX12" s="1113"/>
      <c r="AY12" s="1114"/>
      <c r="AZ12" s="205"/>
      <c r="BA12" s="205"/>
      <c r="BB12" s="205"/>
      <c r="BC12" s="205"/>
      <c r="BD12" s="205"/>
      <c r="BE12" s="206"/>
      <c r="BF12" s="206"/>
      <c r="BG12" s="206"/>
      <c r="BH12" s="206"/>
      <c r="BI12" s="206"/>
      <c r="BJ12" s="206"/>
      <c r="BK12" s="206"/>
      <c r="BL12" s="206"/>
      <c r="BM12" s="206"/>
      <c r="BN12" s="206"/>
      <c r="BO12" s="206"/>
      <c r="BP12" s="206"/>
      <c r="BQ12" s="215">
        <v>6</v>
      </c>
      <c r="BR12" s="216"/>
      <c r="BS12" s="1043"/>
      <c r="BT12" s="1044"/>
      <c r="BU12" s="1044"/>
      <c r="BV12" s="1044"/>
      <c r="BW12" s="1044"/>
      <c r="BX12" s="1044"/>
      <c r="BY12" s="1044"/>
      <c r="BZ12" s="1044"/>
      <c r="CA12" s="1044"/>
      <c r="CB12" s="1044"/>
      <c r="CC12" s="1044"/>
      <c r="CD12" s="1044"/>
      <c r="CE12" s="1044"/>
      <c r="CF12" s="1044"/>
      <c r="CG12" s="1045"/>
      <c r="CH12" s="1018"/>
      <c r="CI12" s="1019"/>
      <c r="CJ12" s="1019"/>
      <c r="CK12" s="1019"/>
      <c r="CL12" s="1020"/>
      <c r="CM12" s="1018"/>
      <c r="CN12" s="1019"/>
      <c r="CO12" s="1019"/>
      <c r="CP12" s="1019"/>
      <c r="CQ12" s="1020"/>
      <c r="CR12" s="1018"/>
      <c r="CS12" s="1019"/>
      <c r="CT12" s="1019"/>
      <c r="CU12" s="1019"/>
      <c r="CV12" s="1020"/>
      <c r="CW12" s="1018"/>
      <c r="CX12" s="1019"/>
      <c r="CY12" s="1019"/>
      <c r="CZ12" s="1019"/>
      <c r="DA12" s="1020"/>
      <c r="DB12" s="1018"/>
      <c r="DC12" s="1019"/>
      <c r="DD12" s="1019"/>
      <c r="DE12" s="1019"/>
      <c r="DF12" s="1020"/>
      <c r="DG12" s="1018"/>
      <c r="DH12" s="1019"/>
      <c r="DI12" s="1019"/>
      <c r="DJ12" s="1019"/>
      <c r="DK12" s="1020"/>
      <c r="DL12" s="1018"/>
      <c r="DM12" s="1019"/>
      <c r="DN12" s="1019"/>
      <c r="DO12" s="1019"/>
      <c r="DP12" s="1020"/>
      <c r="DQ12" s="1018"/>
      <c r="DR12" s="1019"/>
      <c r="DS12" s="1019"/>
      <c r="DT12" s="1019"/>
      <c r="DU12" s="1020"/>
      <c r="DV12" s="1021"/>
      <c r="DW12" s="1022"/>
      <c r="DX12" s="1022"/>
      <c r="DY12" s="1022"/>
      <c r="DZ12" s="1023"/>
      <c r="EA12" s="207"/>
    </row>
    <row r="13" spans="1:131" s="208" customFormat="1" ht="26.25" customHeight="1">
      <c r="A13" s="214">
        <v>7</v>
      </c>
      <c r="B13" s="1066"/>
      <c r="C13" s="1067"/>
      <c r="D13" s="1067"/>
      <c r="E13" s="1067"/>
      <c r="F13" s="1067"/>
      <c r="G13" s="1067"/>
      <c r="H13" s="1067"/>
      <c r="I13" s="1067"/>
      <c r="J13" s="1067"/>
      <c r="K13" s="1067"/>
      <c r="L13" s="1067"/>
      <c r="M13" s="1067"/>
      <c r="N13" s="1067"/>
      <c r="O13" s="1067"/>
      <c r="P13" s="1068"/>
      <c r="Q13" s="1072"/>
      <c r="R13" s="1073"/>
      <c r="S13" s="1073"/>
      <c r="T13" s="1073"/>
      <c r="U13" s="1073"/>
      <c r="V13" s="1073"/>
      <c r="W13" s="1073"/>
      <c r="X13" s="1073"/>
      <c r="Y13" s="1073"/>
      <c r="Z13" s="1073"/>
      <c r="AA13" s="1073"/>
      <c r="AB13" s="1073"/>
      <c r="AC13" s="1073"/>
      <c r="AD13" s="1073"/>
      <c r="AE13" s="1074"/>
      <c r="AF13" s="1048"/>
      <c r="AG13" s="1049"/>
      <c r="AH13" s="1049"/>
      <c r="AI13" s="1049"/>
      <c r="AJ13" s="1050"/>
      <c r="AK13" s="1115"/>
      <c r="AL13" s="1116"/>
      <c r="AM13" s="1116"/>
      <c r="AN13" s="1116"/>
      <c r="AO13" s="1116"/>
      <c r="AP13" s="1116"/>
      <c r="AQ13" s="1116"/>
      <c r="AR13" s="1116"/>
      <c r="AS13" s="1116"/>
      <c r="AT13" s="1116"/>
      <c r="AU13" s="1113"/>
      <c r="AV13" s="1113"/>
      <c r="AW13" s="1113"/>
      <c r="AX13" s="1113"/>
      <c r="AY13" s="1114"/>
      <c r="AZ13" s="205"/>
      <c r="BA13" s="205"/>
      <c r="BB13" s="205"/>
      <c r="BC13" s="205"/>
      <c r="BD13" s="205"/>
      <c r="BE13" s="206"/>
      <c r="BF13" s="206"/>
      <c r="BG13" s="206"/>
      <c r="BH13" s="206"/>
      <c r="BI13" s="206"/>
      <c r="BJ13" s="206"/>
      <c r="BK13" s="206"/>
      <c r="BL13" s="206"/>
      <c r="BM13" s="206"/>
      <c r="BN13" s="206"/>
      <c r="BO13" s="206"/>
      <c r="BP13" s="206"/>
      <c r="BQ13" s="215">
        <v>7</v>
      </c>
      <c r="BR13" s="216"/>
      <c r="BS13" s="1043"/>
      <c r="BT13" s="1044"/>
      <c r="BU13" s="1044"/>
      <c r="BV13" s="1044"/>
      <c r="BW13" s="1044"/>
      <c r="BX13" s="1044"/>
      <c r="BY13" s="1044"/>
      <c r="BZ13" s="1044"/>
      <c r="CA13" s="1044"/>
      <c r="CB13" s="1044"/>
      <c r="CC13" s="1044"/>
      <c r="CD13" s="1044"/>
      <c r="CE13" s="1044"/>
      <c r="CF13" s="1044"/>
      <c r="CG13" s="1045"/>
      <c r="CH13" s="1018"/>
      <c r="CI13" s="1019"/>
      <c r="CJ13" s="1019"/>
      <c r="CK13" s="1019"/>
      <c r="CL13" s="1020"/>
      <c r="CM13" s="1018"/>
      <c r="CN13" s="1019"/>
      <c r="CO13" s="1019"/>
      <c r="CP13" s="1019"/>
      <c r="CQ13" s="1020"/>
      <c r="CR13" s="1018"/>
      <c r="CS13" s="1019"/>
      <c r="CT13" s="1019"/>
      <c r="CU13" s="1019"/>
      <c r="CV13" s="1020"/>
      <c r="CW13" s="1018"/>
      <c r="CX13" s="1019"/>
      <c r="CY13" s="1019"/>
      <c r="CZ13" s="1019"/>
      <c r="DA13" s="1020"/>
      <c r="DB13" s="1018"/>
      <c r="DC13" s="1019"/>
      <c r="DD13" s="1019"/>
      <c r="DE13" s="1019"/>
      <c r="DF13" s="1020"/>
      <c r="DG13" s="1018"/>
      <c r="DH13" s="1019"/>
      <c r="DI13" s="1019"/>
      <c r="DJ13" s="1019"/>
      <c r="DK13" s="1020"/>
      <c r="DL13" s="1018"/>
      <c r="DM13" s="1019"/>
      <c r="DN13" s="1019"/>
      <c r="DO13" s="1019"/>
      <c r="DP13" s="1020"/>
      <c r="DQ13" s="1018"/>
      <c r="DR13" s="1019"/>
      <c r="DS13" s="1019"/>
      <c r="DT13" s="1019"/>
      <c r="DU13" s="1020"/>
      <c r="DV13" s="1021"/>
      <c r="DW13" s="1022"/>
      <c r="DX13" s="1022"/>
      <c r="DY13" s="1022"/>
      <c r="DZ13" s="1023"/>
      <c r="EA13" s="207"/>
    </row>
    <row r="14" spans="1:131" s="208" customFormat="1" ht="26.25" customHeight="1">
      <c r="A14" s="214">
        <v>8</v>
      </c>
      <c r="B14" s="1066"/>
      <c r="C14" s="1067"/>
      <c r="D14" s="1067"/>
      <c r="E14" s="1067"/>
      <c r="F14" s="1067"/>
      <c r="G14" s="1067"/>
      <c r="H14" s="1067"/>
      <c r="I14" s="1067"/>
      <c r="J14" s="1067"/>
      <c r="K14" s="1067"/>
      <c r="L14" s="1067"/>
      <c r="M14" s="1067"/>
      <c r="N14" s="1067"/>
      <c r="O14" s="1067"/>
      <c r="P14" s="1068"/>
      <c r="Q14" s="1072"/>
      <c r="R14" s="1073"/>
      <c r="S14" s="1073"/>
      <c r="T14" s="1073"/>
      <c r="U14" s="1073"/>
      <c r="V14" s="1073"/>
      <c r="W14" s="1073"/>
      <c r="X14" s="1073"/>
      <c r="Y14" s="1073"/>
      <c r="Z14" s="1073"/>
      <c r="AA14" s="1073"/>
      <c r="AB14" s="1073"/>
      <c r="AC14" s="1073"/>
      <c r="AD14" s="1073"/>
      <c r="AE14" s="1074"/>
      <c r="AF14" s="1048"/>
      <c r="AG14" s="1049"/>
      <c r="AH14" s="1049"/>
      <c r="AI14" s="1049"/>
      <c r="AJ14" s="1050"/>
      <c r="AK14" s="1115"/>
      <c r="AL14" s="1116"/>
      <c r="AM14" s="1116"/>
      <c r="AN14" s="1116"/>
      <c r="AO14" s="1116"/>
      <c r="AP14" s="1116"/>
      <c r="AQ14" s="1116"/>
      <c r="AR14" s="1116"/>
      <c r="AS14" s="1116"/>
      <c r="AT14" s="1116"/>
      <c r="AU14" s="1113"/>
      <c r="AV14" s="1113"/>
      <c r="AW14" s="1113"/>
      <c r="AX14" s="1113"/>
      <c r="AY14" s="1114"/>
      <c r="AZ14" s="205"/>
      <c r="BA14" s="205"/>
      <c r="BB14" s="205"/>
      <c r="BC14" s="205"/>
      <c r="BD14" s="205"/>
      <c r="BE14" s="206"/>
      <c r="BF14" s="206"/>
      <c r="BG14" s="206"/>
      <c r="BH14" s="206"/>
      <c r="BI14" s="206"/>
      <c r="BJ14" s="206"/>
      <c r="BK14" s="206"/>
      <c r="BL14" s="206"/>
      <c r="BM14" s="206"/>
      <c r="BN14" s="206"/>
      <c r="BO14" s="206"/>
      <c r="BP14" s="206"/>
      <c r="BQ14" s="215">
        <v>8</v>
      </c>
      <c r="BR14" s="216"/>
      <c r="BS14" s="1043"/>
      <c r="BT14" s="1044"/>
      <c r="BU14" s="1044"/>
      <c r="BV14" s="1044"/>
      <c r="BW14" s="1044"/>
      <c r="BX14" s="1044"/>
      <c r="BY14" s="1044"/>
      <c r="BZ14" s="1044"/>
      <c r="CA14" s="1044"/>
      <c r="CB14" s="1044"/>
      <c r="CC14" s="1044"/>
      <c r="CD14" s="1044"/>
      <c r="CE14" s="1044"/>
      <c r="CF14" s="1044"/>
      <c r="CG14" s="1045"/>
      <c r="CH14" s="1018"/>
      <c r="CI14" s="1019"/>
      <c r="CJ14" s="1019"/>
      <c r="CK14" s="1019"/>
      <c r="CL14" s="1020"/>
      <c r="CM14" s="1018"/>
      <c r="CN14" s="1019"/>
      <c r="CO14" s="1019"/>
      <c r="CP14" s="1019"/>
      <c r="CQ14" s="1020"/>
      <c r="CR14" s="1018"/>
      <c r="CS14" s="1019"/>
      <c r="CT14" s="1019"/>
      <c r="CU14" s="1019"/>
      <c r="CV14" s="1020"/>
      <c r="CW14" s="1018"/>
      <c r="CX14" s="1019"/>
      <c r="CY14" s="1019"/>
      <c r="CZ14" s="1019"/>
      <c r="DA14" s="1020"/>
      <c r="DB14" s="1018"/>
      <c r="DC14" s="1019"/>
      <c r="DD14" s="1019"/>
      <c r="DE14" s="1019"/>
      <c r="DF14" s="1020"/>
      <c r="DG14" s="1018"/>
      <c r="DH14" s="1019"/>
      <c r="DI14" s="1019"/>
      <c r="DJ14" s="1019"/>
      <c r="DK14" s="1020"/>
      <c r="DL14" s="1018"/>
      <c r="DM14" s="1019"/>
      <c r="DN14" s="1019"/>
      <c r="DO14" s="1019"/>
      <c r="DP14" s="1020"/>
      <c r="DQ14" s="1018"/>
      <c r="DR14" s="1019"/>
      <c r="DS14" s="1019"/>
      <c r="DT14" s="1019"/>
      <c r="DU14" s="1020"/>
      <c r="DV14" s="1021"/>
      <c r="DW14" s="1022"/>
      <c r="DX14" s="1022"/>
      <c r="DY14" s="1022"/>
      <c r="DZ14" s="1023"/>
      <c r="EA14" s="207"/>
    </row>
    <row r="15" spans="1:131" s="208" customFormat="1" ht="26.25" customHeight="1">
      <c r="A15" s="214">
        <v>9</v>
      </c>
      <c r="B15" s="1066"/>
      <c r="C15" s="1067"/>
      <c r="D15" s="1067"/>
      <c r="E15" s="1067"/>
      <c r="F15" s="1067"/>
      <c r="G15" s="1067"/>
      <c r="H15" s="1067"/>
      <c r="I15" s="1067"/>
      <c r="J15" s="1067"/>
      <c r="K15" s="1067"/>
      <c r="L15" s="1067"/>
      <c r="M15" s="1067"/>
      <c r="N15" s="1067"/>
      <c r="O15" s="1067"/>
      <c r="P15" s="1068"/>
      <c r="Q15" s="1072"/>
      <c r="R15" s="1073"/>
      <c r="S15" s="1073"/>
      <c r="T15" s="1073"/>
      <c r="U15" s="1073"/>
      <c r="V15" s="1073"/>
      <c r="W15" s="1073"/>
      <c r="X15" s="1073"/>
      <c r="Y15" s="1073"/>
      <c r="Z15" s="1073"/>
      <c r="AA15" s="1073"/>
      <c r="AB15" s="1073"/>
      <c r="AC15" s="1073"/>
      <c r="AD15" s="1073"/>
      <c r="AE15" s="1074"/>
      <c r="AF15" s="1048"/>
      <c r="AG15" s="1049"/>
      <c r="AH15" s="1049"/>
      <c r="AI15" s="1049"/>
      <c r="AJ15" s="1050"/>
      <c r="AK15" s="1115"/>
      <c r="AL15" s="1116"/>
      <c r="AM15" s="1116"/>
      <c r="AN15" s="1116"/>
      <c r="AO15" s="1116"/>
      <c r="AP15" s="1116"/>
      <c r="AQ15" s="1116"/>
      <c r="AR15" s="1116"/>
      <c r="AS15" s="1116"/>
      <c r="AT15" s="1116"/>
      <c r="AU15" s="1113"/>
      <c r="AV15" s="1113"/>
      <c r="AW15" s="1113"/>
      <c r="AX15" s="1113"/>
      <c r="AY15" s="1114"/>
      <c r="AZ15" s="205"/>
      <c r="BA15" s="205"/>
      <c r="BB15" s="205"/>
      <c r="BC15" s="205"/>
      <c r="BD15" s="205"/>
      <c r="BE15" s="206"/>
      <c r="BF15" s="206"/>
      <c r="BG15" s="206"/>
      <c r="BH15" s="206"/>
      <c r="BI15" s="206"/>
      <c r="BJ15" s="206"/>
      <c r="BK15" s="206"/>
      <c r="BL15" s="206"/>
      <c r="BM15" s="206"/>
      <c r="BN15" s="206"/>
      <c r="BO15" s="206"/>
      <c r="BP15" s="206"/>
      <c r="BQ15" s="215">
        <v>9</v>
      </c>
      <c r="BR15" s="216"/>
      <c r="BS15" s="1043"/>
      <c r="BT15" s="1044"/>
      <c r="BU15" s="1044"/>
      <c r="BV15" s="1044"/>
      <c r="BW15" s="1044"/>
      <c r="BX15" s="1044"/>
      <c r="BY15" s="1044"/>
      <c r="BZ15" s="1044"/>
      <c r="CA15" s="1044"/>
      <c r="CB15" s="1044"/>
      <c r="CC15" s="1044"/>
      <c r="CD15" s="1044"/>
      <c r="CE15" s="1044"/>
      <c r="CF15" s="1044"/>
      <c r="CG15" s="1045"/>
      <c r="CH15" s="1018"/>
      <c r="CI15" s="1019"/>
      <c r="CJ15" s="1019"/>
      <c r="CK15" s="1019"/>
      <c r="CL15" s="1020"/>
      <c r="CM15" s="1018"/>
      <c r="CN15" s="1019"/>
      <c r="CO15" s="1019"/>
      <c r="CP15" s="1019"/>
      <c r="CQ15" s="1020"/>
      <c r="CR15" s="1018"/>
      <c r="CS15" s="1019"/>
      <c r="CT15" s="1019"/>
      <c r="CU15" s="1019"/>
      <c r="CV15" s="1020"/>
      <c r="CW15" s="1018"/>
      <c r="CX15" s="1019"/>
      <c r="CY15" s="1019"/>
      <c r="CZ15" s="1019"/>
      <c r="DA15" s="1020"/>
      <c r="DB15" s="1018"/>
      <c r="DC15" s="1019"/>
      <c r="DD15" s="1019"/>
      <c r="DE15" s="1019"/>
      <c r="DF15" s="1020"/>
      <c r="DG15" s="1018"/>
      <c r="DH15" s="1019"/>
      <c r="DI15" s="1019"/>
      <c r="DJ15" s="1019"/>
      <c r="DK15" s="1020"/>
      <c r="DL15" s="1018"/>
      <c r="DM15" s="1019"/>
      <c r="DN15" s="1019"/>
      <c r="DO15" s="1019"/>
      <c r="DP15" s="1020"/>
      <c r="DQ15" s="1018"/>
      <c r="DR15" s="1019"/>
      <c r="DS15" s="1019"/>
      <c r="DT15" s="1019"/>
      <c r="DU15" s="1020"/>
      <c r="DV15" s="1021"/>
      <c r="DW15" s="1022"/>
      <c r="DX15" s="1022"/>
      <c r="DY15" s="1022"/>
      <c r="DZ15" s="1023"/>
      <c r="EA15" s="207"/>
    </row>
    <row r="16" spans="1:131" s="208" customFormat="1" ht="26.25" customHeight="1">
      <c r="A16" s="214">
        <v>10</v>
      </c>
      <c r="B16" s="1066"/>
      <c r="C16" s="1067"/>
      <c r="D16" s="1067"/>
      <c r="E16" s="1067"/>
      <c r="F16" s="1067"/>
      <c r="G16" s="1067"/>
      <c r="H16" s="1067"/>
      <c r="I16" s="1067"/>
      <c r="J16" s="1067"/>
      <c r="K16" s="1067"/>
      <c r="L16" s="1067"/>
      <c r="M16" s="1067"/>
      <c r="N16" s="1067"/>
      <c r="O16" s="1067"/>
      <c r="P16" s="1068"/>
      <c r="Q16" s="1072"/>
      <c r="R16" s="1073"/>
      <c r="S16" s="1073"/>
      <c r="T16" s="1073"/>
      <c r="U16" s="1073"/>
      <c r="V16" s="1073"/>
      <c r="W16" s="1073"/>
      <c r="X16" s="1073"/>
      <c r="Y16" s="1073"/>
      <c r="Z16" s="1073"/>
      <c r="AA16" s="1073"/>
      <c r="AB16" s="1073"/>
      <c r="AC16" s="1073"/>
      <c r="AD16" s="1073"/>
      <c r="AE16" s="1074"/>
      <c r="AF16" s="1048"/>
      <c r="AG16" s="1049"/>
      <c r="AH16" s="1049"/>
      <c r="AI16" s="1049"/>
      <c r="AJ16" s="1050"/>
      <c r="AK16" s="1115"/>
      <c r="AL16" s="1116"/>
      <c r="AM16" s="1116"/>
      <c r="AN16" s="1116"/>
      <c r="AO16" s="1116"/>
      <c r="AP16" s="1116"/>
      <c r="AQ16" s="1116"/>
      <c r="AR16" s="1116"/>
      <c r="AS16" s="1116"/>
      <c r="AT16" s="1116"/>
      <c r="AU16" s="1113"/>
      <c r="AV16" s="1113"/>
      <c r="AW16" s="1113"/>
      <c r="AX16" s="1113"/>
      <c r="AY16" s="1114"/>
      <c r="AZ16" s="205"/>
      <c r="BA16" s="205"/>
      <c r="BB16" s="205"/>
      <c r="BC16" s="205"/>
      <c r="BD16" s="205"/>
      <c r="BE16" s="206"/>
      <c r="BF16" s="206"/>
      <c r="BG16" s="206"/>
      <c r="BH16" s="206"/>
      <c r="BI16" s="206"/>
      <c r="BJ16" s="206"/>
      <c r="BK16" s="206"/>
      <c r="BL16" s="206"/>
      <c r="BM16" s="206"/>
      <c r="BN16" s="206"/>
      <c r="BO16" s="206"/>
      <c r="BP16" s="206"/>
      <c r="BQ16" s="215">
        <v>10</v>
      </c>
      <c r="BR16" s="216"/>
      <c r="BS16" s="1043"/>
      <c r="BT16" s="1044"/>
      <c r="BU16" s="1044"/>
      <c r="BV16" s="1044"/>
      <c r="BW16" s="1044"/>
      <c r="BX16" s="1044"/>
      <c r="BY16" s="1044"/>
      <c r="BZ16" s="1044"/>
      <c r="CA16" s="1044"/>
      <c r="CB16" s="1044"/>
      <c r="CC16" s="1044"/>
      <c r="CD16" s="1044"/>
      <c r="CE16" s="1044"/>
      <c r="CF16" s="1044"/>
      <c r="CG16" s="1045"/>
      <c r="CH16" s="1018"/>
      <c r="CI16" s="1019"/>
      <c r="CJ16" s="1019"/>
      <c r="CK16" s="1019"/>
      <c r="CL16" s="1020"/>
      <c r="CM16" s="1018"/>
      <c r="CN16" s="1019"/>
      <c r="CO16" s="1019"/>
      <c r="CP16" s="1019"/>
      <c r="CQ16" s="1020"/>
      <c r="CR16" s="1018"/>
      <c r="CS16" s="1019"/>
      <c r="CT16" s="1019"/>
      <c r="CU16" s="1019"/>
      <c r="CV16" s="1020"/>
      <c r="CW16" s="1018"/>
      <c r="CX16" s="1019"/>
      <c r="CY16" s="1019"/>
      <c r="CZ16" s="1019"/>
      <c r="DA16" s="1020"/>
      <c r="DB16" s="1018"/>
      <c r="DC16" s="1019"/>
      <c r="DD16" s="1019"/>
      <c r="DE16" s="1019"/>
      <c r="DF16" s="1020"/>
      <c r="DG16" s="1018"/>
      <c r="DH16" s="1019"/>
      <c r="DI16" s="1019"/>
      <c r="DJ16" s="1019"/>
      <c r="DK16" s="1020"/>
      <c r="DL16" s="1018"/>
      <c r="DM16" s="1019"/>
      <c r="DN16" s="1019"/>
      <c r="DO16" s="1019"/>
      <c r="DP16" s="1020"/>
      <c r="DQ16" s="1018"/>
      <c r="DR16" s="1019"/>
      <c r="DS16" s="1019"/>
      <c r="DT16" s="1019"/>
      <c r="DU16" s="1020"/>
      <c r="DV16" s="1021"/>
      <c r="DW16" s="1022"/>
      <c r="DX16" s="1022"/>
      <c r="DY16" s="1022"/>
      <c r="DZ16" s="1023"/>
      <c r="EA16" s="207"/>
    </row>
    <row r="17" spans="1:131" s="208" customFormat="1" ht="26.25" customHeight="1">
      <c r="A17" s="214">
        <v>11</v>
      </c>
      <c r="B17" s="1066"/>
      <c r="C17" s="1067"/>
      <c r="D17" s="1067"/>
      <c r="E17" s="1067"/>
      <c r="F17" s="1067"/>
      <c r="G17" s="1067"/>
      <c r="H17" s="1067"/>
      <c r="I17" s="1067"/>
      <c r="J17" s="1067"/>
      <c r="K17" s="1067"/>
      <c r="L17" s="1067"/>
      <c r="M17" s="1067"/>
      <c r="N17" s="1067"/>
      <c r="O17" s="1067"/>
      <c r="P17" s="1068"/>
      <c r="Q17" s="1072"/>
      <c r="R17" s="1073"/>
      <c r="S17" s="1073"/>
      <c r="T17" s="1073"/>
      <c r="U17" s="1073"/>
      <c r="V17" s="1073"/>
      <c r="W17" s="1073"/>
      <c r="X17" s="1073"/>
      <c r="Y17" s="1073"/>
      <c r="Z17" s="1073"/>
      <c r="AA17" s="1073"/>
      <c r="AB17" s="1073"/>
      <c r="AC17" s="1073"/>
      <c r="AD17" s="1073"/>
      <c r="AE17" s="1074"/>
      <c r="AF17" s="1048"/>
      <c r="AG17" s="1049"/>
      <c r="AH17" s="1049"/>
      <c r="AI17" s="1049"/>
      <c r="AJ17" s="1050"/>
      <c r="AK17" s="1115"/>
      <c r="AL17" s="1116"/>
      <c r="AM17" s="1116"/>
      <c r="AN17" s="1116"/>
      <c r="AO17" s="1116"/>
      <c r="AP17" s="1116"/>
      <c r="AQ17" s="1116"/>
      <c r="AR17" s="1116"/>
      <c r="AS17" s="1116"/>
      <c r="AT17" s="1116"/>
      <c r="AU17" s="1113"/>
      <c r="AV17" s="1113"/>
      <c r="AW17" s="1113"/>
      <c r="AX17" s="1113"/>
      <c r="AY17" s="1114"/>
      <c r="AZ17" s="205"/>
      <c r="BA17" s="205"/>
      <c r="BB17" s="205"/>
      <c r="BC17" s="205"/>
      <c r="BD17" s="205"/>
      <c r="BE17" s="206"/>
      <c r="BF17" s="206"/>
      <c r="BG17" s="206"/>
      <c r="BH17" s="206"/>
      <c r="BI17" s="206"/>
      <c r="BJ17" s="206"/>
      <c r="BK17" s="206"/>
      <c r="BL17" s="206"/>
      <c r="BM17" s="206"/>
      <c r="BN17" s="206"/>
      <c r="BO17" s="206"/>
      <c r="BP17" s="206"/>
      <c r="BQ17" s="215">
        <v>11</v>
      </c>
      <c r="BR17" s="216"/>
      <c r="BS17" s="1043"/>
      <c r="BT17" s="1044"/>
      <c r="BU17" s="1044"/>
      <c r="BV17" s="1044"/>
      <c r="BW17" s="1044"/>
      <c r="BX17" s="1044"/>
      <c r="BY17" s="1044"/>
      <c r="BZ17" s="1044"/>
      <c r="CA17" s="1044"/>
      <c r="CB17" s="1044"/>
      <c r="CC17" s="1044"/>
      <c r="CD17" s="1044"/>
      <c r="CE17" s="1044"/>
      <c r="CF17" s="1044"/>
      <c r="CG17" s="1045"/>
      <c r="CH17" s="1018"/>
      <c r="CI17" s="1019"/>
      <c r="CJ17" s="1019"/>
      <c r="CK17" s="1019"/>
      <c r="CL17" s="1020"/>
      <c r="CM17" s="1018"/>
      <c r="CN17" s="1019"/>
      <c r="CO17" s="1019"/>
      <c r="CP17" s="1019"/>
      <c r="CQ17" s="1020"/>
      <c r="CR17" s="1018"/>
      <c r="CS17" s="1019"/>
      <c r="CT17" s="1019"/>
      <c r="CU17" s="1019"/>
      <c r="CV17" s="1020"/>
      <c r="CW17" s="1018"/>
      <c r="CX17" s="1019"/>
      <c r="CY17" s="1019"/>
      <c r="CZ17" s="1019"/>
      <c r="DA17" s="1020"/>
      <c r="DB17" s="1018"/>
      <c r="DC17" s="1019"/>
      <c r="DD17" s="1019"/>
      <c r="DE17" s="1019"/>
      <c r="DF17" s="1020"/>
      <c r="DG17" s="1018"/>
      <c r="DH17" s="1019"/>
      <c r="DI17" s="1019"/>
      <c r="DJ17" s="1019"/>
      <c r="DK17" s="1020"/>
      <c r="DL17" s="1018"/>
      <c r="DM17" s="1019"/>
      <c r="DN17" s="1019"/>
      <c r="DO17" s="1019"/>
      <c r="DP17" s="1020"/>
      <c r="DQ17" s="1018"/>
      <c r="DR17" s="1019"/>
      <c r="DS17" s="1019"/>
      <c r="DT17" s="1019"/>
      <c r="DU17" s="1020"/>
      <c r="DV17" s="1021"/>
      <c r="DW17" s="1022"/>
      <c r="DX17" s="1022"/>
      <c r="DY17" s="1022"/>
      <c r="DZ17" s="1023"/>
      <c r="EA17" s="207"/>
    </row>
    <row r="18" spans="1:131" s="208" customFormat="1" ht="26.25" customHeight="1">
      <c r="A18" s="214">
        <v>12</v>
      </c>
      <c r="B18" s="1066"/>
      <c r="C18" s="1067"/>
      <c r="D18" s="1067"/>
      <c r="E18" s="1067"/>
      <c r="F18" s="1067"/>
      <c r="G18" s="1067"/>
      <c r="H18" s="1067"/>
      <c r="I18" s="1067"/>
      <c r="J18" s="1067"/>
      <c r="K18" s="1067"/>
      <c r="L18" s="1067"/>
      <c r="M18" s="1067"/>
      <c r="N18" s="1067"/>
      <c r="O18" s="1067"/>
      <c r="P18" s="1068"/>
      <c r="Q18" s="1072"/>
      <c r="R18" s="1073"/>
      <c r="S18" s="1073"/>
      <c r="T18" s="1073"/>
      <c r="U18" s="1073"/>
      <c r="V18" s="1073"/>
      <c r="W18" s="1073"/>
      <c r="X18" s="1073"/>
      <c r="Y18" s="1073"/>
      <c r="Z18" s="1073"/>
      <c r="AA18" s="1073"/>
      <c r="AB18" s="1073"/>
      <c r="AC18" s="1073"/>
      <c r="AD18" s="1073"/>
      <c r="AE18" s="1074"/>
      <c r="AF18" s="1048"/>
      <c r="AG18" s="1049"/>
      <c r="AH18" s="1049"/>
      <c r="AI18" s="1049"/>
      <c r="AJ18" s="1050"/>
      <c r="AK18" s="1115"/>
      <c r="AL18" s="1116"/>
      <c r="AM18" s="1116"/>
      <c r="AN18" s="1116"/>
      <c r="AO18" s="1116"/>
      <c r="AP18" s="1116"/>
      <c r="AQ18" s="1116"/>
      <c r="AR18" s="1116"/>
      <c r="AS18" s="1116"/>
      <c r="AT18" s="1116"/>
      <c r="AU18" s="1113"/>
      <c r="AV18" s="1113"/>
      <c r="AW18" s="1113"/>
      <c r="AX18" s="1113"/>
      <c r="AY18" s="1114"/>
      <c r="AZ18" s="205"/>
      <c r="BA18" s="205"/>
      <c r="BB18" s="205"/>
      <c r="BC18" s="205"/>
      <c r="BD18" s="205"/>
      <c r="BE18" s="206"/>
      <c r="BF18" s="206"/>
      <c r="BG18" s="206"/>
      <c r="BH18" s="206"/>
      <c r="BI18" s="206"/>
      <c r="BJ18" s="206"/>
      <c r="BK18" s="206"/>
      <c r="BL18" s="206"/>
      <c r="BM18" s="206"/>
      <c r="BN18" s="206"/>
      <c r="BO18" s="206"/>
      <c r="BP18" s="206"/>
      <c r="BQ18" s="215">
        <v>12</v>
      </c>
      <c r="BR18" s="216"/>
      <c r="BS18" s="1043"/>
      <c r="BT18" s="1044"/>
      <c r="BU18" s="1044"/>
      <c r="BV18" s="1044"/>
      <c r="BW18" s="1044"/>
      <c r="BX18" s="1044"/>
      <c r="BY18" s="1044"/>
      <c r="BZ18" s="1044"/>
      <c r="CA18" s="1044"/>
      <c r="CB18" s="1044"/>
      <c r="CC18" s="1044"/>
      <c r="CD18" s="1044"/>
      <c r="CE18" s="1044"/>
      <c r="CF18" s="1044"/>
      <c r="CG18" s="1045"/>
      <c r="CH18" s="1018"/>
      <c r="CI18" s="1019"/>
      <c r="CJ18" s="1019"/>
      <c r="CK18" s="1019"/>
      <c r="CL18" s="1020"/>
      <c r="CM18" s="1018"/>
      <c r="CN18" s="1019"/>
      <c r="CO18" s="1019"/>
      <c r="CP18" s="1019"/>
      <c r="CQ18" s="1020"/>
      <c r="CR18" s="1018"/>
      <c r="CS18" s="1019"/>
      <c r="CT18" s="1019"/>
      <c r="CU18" s="1019"/>
      <c r="CV18" s="1020"/>
      <c r="CW18" s="1018"/>
      <c r="CX18" s="1019"/>
      <c r="CY18" s="1019"/>
      <c r="CZ18" s="1019"/>
      <c r="DA18" s="1020"/>
      <c r="DB18" s="1018"/>
      <c r="DC18" s="1019"/>
      <c r="DD18" s="1019"/>
      <c r="DE18" s="1019"/>
      <c r="DF18" s="1020"/>
      <c r="DG18" s="1018"/>
      <c r="DH18" s="1019"/>
      <c r="DI18" s="1019"/>
      <c r="DJ18" s="1019"/>
      <c r="DK18" s="1020"/>
      <c r="DL18" s="1018"/>
      <c r="DM18" s="1019"/>
      <c r="DN18" s="1019"/>
      <c r="DO18" s="1019"/>
      <c r="DP18" s="1020"/>
      <c r="DQ18" s="1018"/>
      <c r="DR18" s="1019"/>
      <c r="DS18" s="1019"/>
      <c r="DT18" s="1019"/>
      <c r="DU18" s="1020"/>
      <c r="DV18" s="1021"/>
      <c r="DW18" s="1022"/>
      <c r="DX18" s="1022"/>
      <c r="DY18" s="1022"/>
      <c r="DZ18" s="1023"/>
      <c r="EA18" s="207"/>
    </row>
    <row r="19" spans="1:131" s="208" customFormat="1" ht="26.25" customHeight="1">
      <c r="A19" s="214">
        <v>13</v>
      </c>
      <c r="B19" s="1066"/>
      <c r="C19" s="1067"/>
      <c r="D19" s="1067"/>
      <c r="E19" s="1067"/>
      <c r="F19" s="1067"/>
      <c r="G19" s="1067"/>
      <c r="H19" s="1067"/>
      <c r="I19" s="1067"/>
      <c r="J19" s="1067"/>
      <c r="K19" s="1067"/>
      <c r="L19" s="1067"/>
      <c r="M19" s="1067"/>
      <c r="N19" s="1067"/>
      <c r="O19" s="1067"/>
      <c r="P19" s="1068"/>
      <c r="Q19" s="1072"/>
      <c r="R19" s="1073"/>
      <c r="S19" s="1073"/>
      <c r="T19" s="1073"/>
      <c r="U19" s="1073"/>
      <c r="V19" s="1073"/>
      <c r="W19" s="1073"/>
      <c r="X19" s="1073"/>
      <c r="Y19" s="1073"/>
      <c r="Z19" s="1073"/>
      <c r="AA19" s="1073"/>
      <c r="AB19" s="1073"/>
      <c r="AC19" s="1073"/>
      <c r="AD19" s="1073"/>
      <c r="AE19" s="1074"/>
      <c r="AF19" s="1048"/>
      <c r="AG19" s="1049"/>
      <c r="AH19" s="1049"/>
      <c r="AI19" s="1049"/>
      <c r="AJ19" s="1050"/>
      <c r="AK19" s="1115"/>
      <c r="AL19" s="1116"/>
      <c r="AM19" s="1116"/>
      <c r="AN19" s="1116"/>
      <c r="AO19" s="1116"/>
      <c r="AP19" s="1116"/>
      <c r="AQ19" s="1116"/>
      <c r="AR19" s="1116"/>
      <c r="AS19" s="1116"/>
      <c r="AT19" s="1116"/>
      <c r="AU19" s="1113"/>
      <c r="AV19" s="1113"/>
      <c r="AW19" s="1113"/>
      <c r="AX19" s="1113"/>
      <c r="AY19" s="1114"/>
      <c r="AZ19" s="205"/>
      <c r="BA19" s="205"/>
      <c r="BB19" s="205"/>
      <c r="BC19" s="205"/>
      <c r="BD19" s="205"/>
      <c r="BE19" s="206"/>
      <c r="BF19" s="206"/>
      <c r="BG19" s="206"/>
      <c r="BH19" s="206"/>
      <c r="BI19" s="206"/>
      <c r="BJ19" s="206"/>
      <c r="BK19" s="206"/>
      <c r="BL19" s="206"/>
      <c r="BM19" s="206"/>
      <c r="BN19" s="206"/>
      <c r="BO19" s="206"/>
      <c r="BP19" s="206"/>
      <c r="BQ19" s="215">
        <v>13</v>
      </c>
      <c r="BR19" s="216"/>
      <c r="BS19" s="1043"/>
      <c r="BT19" s="1044"/>
      <c r="BU19" s="1044"/>
      <c r="BV19" s="1044"/>
      <c r="BW19" s="1044"/>
      <c r="BX19" s="1044"/>
      <c r="BY19" s="1044"/>
      <c r="BZ19" s="1044"/>
      <c r="CA19" s="1044"/>
      <c r="CB19" s="1044"/>
      <c r="CC19" s="1044"/>
      <c r="CD19" s="1044"/>
      <c r="CE19" s="1044"/>
      <c r="CF19" s="1044"/>
      <c r="CG19" s="1045"/>
      <c r="CH19" s="1018"/>
      <c r="CI19" s="1019"/>
      <c r="CJ19" s="1019"/>
      <c r="CK19" s="1019"/>
      <c r="CL19" s="1020"/>
      <c r="CM19" s="1018"/>
      <c r="CN19" s="1019"/>
      <c r="CO19" s="1019"/>
      <c r="CP19" s="1019"/>
      <c r="CQ19" s="1020"/>
      <c r="CR19" s="1018"/>
      <c r="CS19" s="1019"/>
      <c r="CT19" s="1019"/>
      <c r="CU19" s="1019"/>
      <c r="CV19" s="1020"/>
      <c r="CW19" s="1018"/>
      <c r="CX19" s="1019"/>
      <c r="CY19" s="1019"/>
      <c r="CZ19" s="1019"/>
      <c r="DA19" s="1020"/>
      <c r="DB19" s="1018"/>
      <c r="DC19" s="1019"/>
      <c r="DD19" s="1019"/>
      <c r="DE19" s="1019"/>
      <c r="DF19" s="1020"/>
      <c r="DG19" s="1018"/>
      <c r="DH19" s="1019"/>
      <c r="DI19" s="1019"/>
      <c r="DJ19" s="1019"/>
      <c r="DK19" s="1020"/>
      <c r="DL19" s="1018"/>
      <c r="DM19" s="1019"/>
      <c r="DN19" s="1019"/>
      <c r="DO19" s="1019"/>
      <c r="DP19" s="1020"/>
      <c r="DQ19" s="1018"/>
      <c r="DR19" s="1019"/>
      <c r="DS19" s="1019"/>
      <c r="DT19" s="1019"/>
      <c r="DU19" s="1020"/>
      <c r="DV19" s="1021"/>
      <c r="DW19" s="1022"/>
      <c r="DX19" s="1022"/>
      <c r="DY19" s="1022"/>
      <c r="DZ19" s="1023"/>
      <c r="EA19" s="207"/>
    </row>
    <row r="20" spans="1:131" s="208" customFormat="1" ht="26.25" customHeight="1">
      <c r="A20" s="214">
        <v>14</v>
      </c>
      <c r="B20" s="1066"/>
      <c r="C20" s="1067"/>
      <c r="D20" s="1067"/>
      <c r="E20" s="1067"/>
      <c r="F20" s="1067"/>
      <c r="G20" s="1067"/>
      <c r="H20" s="1067"/>
      <c r="I20" s="1067"/>
      <c r="J20" s="1067"/>
      <c r="K20" s="1067"/>
      <c r="L20" s="1067"/>
      <c r="M20" s="1067"/>
      <c r="N20" s="1067"/>
      <c r="O20" s="1067"/>
      <c r="P20" s="1068"/>
      <c r="Q20" s="1072"/>
      <c r="R20" s="1073"/>
      <c r="S20" s="1073"/>
      <c r="T20" s="1073"/>
      <c r="U20" s="1073"/>
      <c r="V20" s="1073"/>
      <c r="W20" s="1073"/>
      <c r="X20" s="1073"/>
      <c r="Y20" s="1073"/>
      <c r="Z20" s="1073"/>
      <c r="AA20" s="1073"/>
      <c r="AB20" s="1073"/>
      <c r="AC20" s="1073"/>
      <c r="AD20" s="1073"/>
      <c r="AE20" s="1074"/>
      <c r="AF20" s="1048"/>
      <c r="AG20" s="1049"/>
      <c r="AH20" s="1049"/>
      <c r="AI20" s="1049"/>
      <c r="AJ20" s="1050"/>
      <c r="AK20" s="1115"/>
      <c r="AL20" s="1116"/>
      <c r="AM20" s="1116"/>
      <c r="AN20" s="1116"/>
      <c r="AO20" s="1116"/>
      <c r="AP20" s="1116"/>
      <c r="AQ20" s="1116"/>
      <c r="AR20" s="1116"/>
      <c r="AS20" s="1116"/>
      <c r="AT20" s="1116"/>
      <c r="AU20" s="1113"/>
      <c r="AV20" s="1113"/>
      <c r="AW20" s="1113"/>
      <c r="AX20" s="1113"/>
      <c r="AY20" s="1114"/>
      <c r="AZ20" s="205"/>
      <c r="BA20" s="205"/>
      <c r="BB20" s="205"/>
      <c r="BC20" s="205"/>
      <c r="BD20" s="205"/>
      <c r="BE20" s="206"/>
      <c r="BF20" s="206"/>
      <c r="BG20" s="206"/>
      <c r="BH20" s="206"/>
      <c r="BI20" s="206"/>
      <c r="BJ20" s="206"/>
      <c r="BK20" s="206"/>
      <c r="BL20" s="206"/>
      <c r="BM20" s="206"/>
      <c r="BN20" s="206"/>
      <c r="BO20" s="206"/>
      <c r="BP20" s="206"/>
      <c r="BQ20" s="215">
        <v>14</v>
      </c>
      <c r="BR20" s="216"/>
      <c r="BS20" s="1043"/>
      <c r="BT20" s="1044"/>
      <c r="BU20" s="1044"/>
      <c r="BV20" s="1044"/>
      <c r="BW20" s="1044"/>
      <c r="BX20" s="1044"/>
      <c r="BY20" s="1044"/>
      <c r="BZ20" s="1044"/>
      <c r="CA20" s="1044"/>
      <c r="CB20" s="1044"/>
      <c r="CC20" s="1044"/>
      <c r="CD20" s="1044"/>
      <c r="CE20" s="1044"/>
      <c r="CF20" s="1044"/>
      <c r="CG20" s="1045"/>
      <c r="CH20" s="1018"/>
      <c r="CI20" s="1019"/>
      <c r="CJ20" s="1019"/>
      <c r="CK20" s="1019"/>
      <c r="CL20" s="1020"/>
      <c r="CM20" s="1018"/>
      <c r="CN20" s="1019"/>
      <c r="CO20" s="1019"/>
      <c r="CP20" s="1019"/>
      <c r="CQ20" s="1020"/>
      <c r="CR20" s="1018"/>
      <c r="CS20" s="1019"/>
      <c r="CT20" s="1019"/>
      <c r="CU20" s="1019"/>
      <c r="CV20" s="1020"/>
      <c r="CW20" s="1018"/>
      <c r="CX20" s="1019"/>
      <c r="CY20" s="1019"/>
      <c r="CZ20" s="1019"/>
      <c r="DA20" s="1020"/>
      <c r="DB20" s="1018"/>
      <c r="DC20" s="1019"/>
      <c r="DD20" s="1019"/>
      <c r="DE20" s="1019"/>
      <c r="DF20" s="1020"/>
      <c r="DG20" s="1018"/>
      <c r="DH20" s="1019"/>
      <c r="DI20" s="1019"/>
      <c r="DJ20" s="1019"/>
      <c r="DK20" s="1020"/>
      <c r="DL20" s="1018"/>
      <c r="DM20" s="1019"/>
      <c r="DN20" s="1019"/>
      <c r="DO20" s="1019"/>
      <c r="DP20" s="1020"/>
      <c r="DQ20" s="1018"/>
      <c r="DR20" s="1019"/>
      <c r="DS20" s="1019"/>
      <c r="DT20" s="1019"/>
      <c r="DU20" s="1020"/>
      <c r="DV20" s="1021"/>
      <c r="DW20" s="1022"/>
      <c r="DX20" s="1022"/>
      <c r="DY20" s="1022"/>
      <c r="DZ20" s="1023"/>
      <c r="EA20" s="207"/>
    </row>
    <row r="21" spans="1:131" s="208" customFormat="1" ht="26.25" customHeight="1" thickBot="1">
      <c r="A21" s="214">
        <v>15</v>
      </c>
      <c r="B21" s="1066"/>
      <c r="C21" s="1067"/>
      <c r="D21" s="1067"/>
      <c r="E21" s="1067"/>
      <c r="F21" s="1067"/>
      <c r="G21" s="1067"/>
      <c r="H21" s="1067"/>
      <c r="I21" s="1067"/>
      <c r="J21" s="1067"/>
      <c r="K21" s="1067"/>
      <c r="L21" s="1067"/>
      <c r="M21" s="1067"/>
      <c r="N21" s="1067"/>
      <c r="O21" s="1067"/>
      <c r="P21" s="1068"/>
      <c r="Q21" s="1072"/>
      <c r="R21" s="1073"/>
      <c r="S21" s="1073"/>
      <c r="T21" s="1073"/>
      <c r="U21" s="1073"/>
      <c r="V21" s="1073"/>
      <c r="W21" s="1073"/>
      <c r="X21" s="1073"/>
      <c r="Y21" s="1073"/>
      <c r="Z21" s="1073"/>
      <c r="AA21" s="1073"/>
      <c r="AB21" s="1073"/>
      <c r="AC21" s="1073"/>
      <c r="AD21" s="1073"/>
      <c r="AE21" s="1074"/>
      <c r="AF21" s="1048"/>
      <c r="AG21" s="1049"/>
      <c r="AH21" s="1049"/>
      <c r="AI21" s="1049"/>
      <c r="AJ21" s="1050"/>
      <c r="AK21" s="1115"/>
      <c r="AL21" s="1116"/>
      <c r="AM21" s="1116"/>
      <c r="AN21" s="1116"/>
      <c r="AO21" s="1116"/>
      <c r="AP21" s="1116"/>
      <c r="AQ21" s="1116"/>
      <c r="AR21" s="1116"/>
      <c r="AS21" s="1116"/>
      <c r="AT21" s="1116"/>
      <c r="AU21" s="1113"/>
      <c r="AV21" s="1113"/>
      <c r="AW21" s="1113"/>
      <c r="AX21" s="1113"/>
      <c r="AY21" s="1114"/>
      <c r="AZ21" s="205"/>
      <c r="BA21" s="205"/>
      <c r="BB21" s="205"/>
      <c r="BC21" s="205"/>
      <c r="BD21" s="205"/>
      <c r="BE21" s="206"/>
      <c r="BF21" s="206"/>
      <c r="BG21" s="206"/>
      <c r="BH21" s="206"/>
      <c r="BI21" s="206"/>
      <c r="BJ21" s="206"/>
      <c r="BK21" s="206"/>
      <c r="BL21" s="206"/>
      <c r="BM21" s="206"/>
      <c r="BN21" s="206"/>
      <c r="BO21" s="206"/>
      <c r="BP21" s="206"/>
      <c r="BQ21" s="215">
        <v>15</v>
      </c>
      <c r="BR21" s="216"/>
      <c r="BS21" s="1043"/>
      <c r="BT21" s="1044"/>
      <c r="BU21" s="1044"/>
      <c r="BV21" s="1044"/>
      <c r="BW21" s="1044"/>
      <c r="BX21" s="1044"/>
      <c r="BY21" s="1044"/>
      <c r="BZ21" s="1044"/>
      <c r="CA21" s="1044"/>
      <c r="CB21" s="1044"/>
      <c r="CC21" s="1044"/>
      <c r="CD21" s="1044"/>
      <c r="CE21" s="1044"/>
      <c r="CF21" s="1044"/>
      <c r="CG21" s="1045"/>
      <c r="CH21" s="1018"/>
      <c r="CI21" s="1019"/>
      <c r="CJ21" s="1019"/>
      <c r="CK21" s="1019"/>
      <c r="CL21" s="1020"/>
      <c r="CM21" s="1018"/>
      <c r="CN21" s="1019"/>
      <c r="CO21" s="1019"/>
      <c r="CP21" s="1019"/>
      <c r="CQ21" s="1020"/>
      <c r="CR21" s="1018"/>
      <c r="CS21" s="1019"/>
      <c r="CT21" s="1019"/>
      <c r="CU21" s="1019"/>
      <c r="CV21" s="1020"/>
      <c r="CW21" s="1018"/>
      <c r="CX21" s="1019"/>
      <c r="CY21" s="1019"/>
      <c r="CZ21" s="1019"/>
      <c r="DA21" s="1020"/>
      <c r="DB21" s="1018"/>
      <c r="DC21" s="1019"/>
      <c r="DD21" s="1019"/>
      <c r="DE21" s="1019"/>
      <c r="DF21" s="1020"/>
      <c r="DG21" s="1018"/>
      <c r="DH21" s="1019"/>
      <c r="DI21" s="1019"/>
      <c r="DJ21" s="1019"/>
      <c r="DK21" s="1020"/>
      <c r="DL21" s="1018"/>
      <c r="DM21" s="1019"/>
      <c r="DN21" s="1019"/>
      <c r="DO21" s="1019"/>
      <c r="DP21" s="1020"/>
      <c r="DQ21" s="1018"/>
      <c r="DR21" s="1019"/>
      <c r="DS21" s="1019"/>
      <c r="DT21" s="1019"/>
      <c r="DU21" s="1020"/>
      <c r="DV21" s="1021"/>
      <c r="DW21" s="1022"/>
      <c r="DX21" s="1022"/>
      <c r="DY21" s="1022"/>
      <c r="DZ21" s="1023"/>
      <c r="EA21" s="207"/>
    </row>
    <row r="22" spans="1:131" s="208" customFormat="1" ht="26.25" customHeight="1">
      <c r="A22" s="214">
        <v>16</v>
      </c>
      <c r="B22" s="1066"/>
      <c r="C22" s="1067"/>
      <c r="D22" s="1067"/>
      <c r="E22" s="1067"/>
      <c r="F22" s="1067"/>
      <c r="G22" s="1067"/>
      <c r="H22" s="1067"/>
      <c r="I22" s="1067"/>
      <c r="J22" s="1067"/>
      <c r="K22" s="1067"/>
      <c r="L22" s="1067"/>
      <c r="M22" s="1067"/>
      <c r="N22" s="1067"/>
      <c r="O22" s="1067"/>
      <c r="P22" s="1068"/>
      <c r="Q22" s="1110"/>
      <c r="R22" s="1111"/>
      <c r="S22" s="1111"/>
      <c r="T22" s="1111"/>
      <c r="U22" s="1111"/>
      <c r="V22" s="1111"/>
      <c r="W22" s="1111"/>
      <c r="X22" s="1111"/>
      <c r="Y22" s="1111"/>
      <c r="Z22" s="1111"/>
      <c r="AA22" s="1111"/>
      <c r="AB22" s="1111"/>
      <c r="AC22" s="1111"/>
      <c r="AD22" s="1111"/>
      <c r="AE22" s="1112"/>
      <c r="AF22" s="1048"/>
      <c r="AG22" s="1049"/>
      <c r="AH22" s="1049"/>
      <c r="AI22" s="1049"/>
      <c r="AJ22" s="1050"/>
      <c r="AK22" s="1106"/>
      <c r="AL22" s="1107"/>
      <c r="AM22" s="1107"/>
      <c r="AN22" s="1107"/>
      <c r="AO22" s="1107"/>
      <c r="AP22" s="1107"/>
      <c r="AQ22" s="1107"/>
      <c r="AR22" s="1107"/>
      <c r="AS22" s="1107"/>
      <c r="AT22" s="1107"/>
      <c r="AU22" s="1108"/>
      <c r="AV22" s="1108"/>
      <c r="AW22" s="1108"/>
      <c r="AX22" s="1108"/>
      <c r="AY22" s="1109"/>
      <c r="AZ22" s="1064" t="s">
        <v>367</v>
      </c>
      <c r="BA22" s="1064"/>
      <c r="BB22" s="1064"/>
      <c r="BC22" s="1064"/>
      <c r="BD22" s="1065"/>
      <c r="BE22" s="206"/>
      <c r="BF22" s="206"/>
      <c r="BG22" s="206"/>
      <c r="BH22" s="206"/>
      <c r="BI22" s="206"/>
      <c r="BJ22" s="206"/>
      <c r="BK22" s="206"/>
      <c r="BL22" s="206"/>
      <c r="BM22" s="206"/>
      <c r="BN22" s="206"/>
      <c r="BO22" s="206"/>
      <c r="BP22" s="206"/>
      <c r="BQ22" s="215">
        <v>16</v>
      </c>
      <c r="BR22" s="216"/>
      <c r="BS22" s="1043"/>
      <c r="BT22" s="1044"/>
      <c r="BU22" s="1044"/>
      <c r="BV22" s="1044"/>
      <c r="BW22" s="1044"/>
      <c r="BX22" s="1044"/>
      <c r="BY22" s="1044"/>
      <c r="BZ22" s="1044"/>
      <c r="CA22" s="1044"/>
      <c r="CB22" s="1044"/>
      <c r="CC22" s="1044"/>
      <c r="CD22" s="1044"/>
      <c r="CE22" s="1044"/>
      <c r="CF22" s="1044"/>
      <c r="CG22" s="1045"/>
      <c r="CH22" s="1018"/>
      <c r="CI22" s="1019"/>
      <c r="CJ22" s="1019"/>
      <c r="CK22" s="1019"/>
      <c r="CL22" s="1020"/>
      <c r="CM22" s="1018"/>
      <c r="CN22" s="1019"/>
      <c r="CO22" s="1019"/>
      <c r="CP22" s="1019"/>
      <c r="CQ22" s="1020"/>
      <c r="CR22" s="1018"/>
      <c r="CS22" s="1019"/>
      <c r="CT22" s="1019"/>
      <c r="CU22" s="1019"/>
      <c r="CV22" s="1020"/>
      <c r="CW22" s="1018"/>
      <c r="CX22" s="1019"/>
      <c r="CY22" s="1019"/>
      <c r="CZ22" s="1019"/>
      <c r="DA22" s="1020"/>
      <c r="DB22" s="1018"/>
      <c r="DC22" s="1019"/>
      <c r="DD22" s="1019"/>
      <c r="DE22" s="1019"/>
      <c r="DF22" s="1020"/>
      <c r="DG22" s="1018"/>
      <c r="DH22" s="1019"/>
      <c r="DI22" s="1019"/>
      <c r="DJ22" s="1019"/>
      <c r="DK22" s="1020"/>
      <c r="DL22" s="1018"/>
      <c r="DM22" s="1019"/>
      <c r="DN22" s="1019"/>
      <c r="DO22" s="1019"/>
      <c r="DP22" s="1020"/>
      <c r="DQ22" s="1018"/>
      <c r="DR22" s="1019"/>
      <c r="DS22" s="1019"/>
      <c r="DT22" s="1019"/>
      <c r="DU22" s="1020"/>
      <c r="DV22" s="1021"/>
      <c r="DW22" s="1022"/>
      <c r="DX22" s="1022"/>
      <c r="DY22" s="1022"/>
      <c r="DZ22" s="1023"/>
      <c r="EA22" s="207"/>
    </row>
    <row r="23" spans="1:131" s="208" customFormat="1" ht="26.25" customHeight="1" thickBot="1">
      <c r="A23" s="217" t="s">
        <v>368</v>
      </c>
      <c r="B23" s="973" t="s">
        <v>369</v>
      </c>
      <c r="C23" s="974"/>
      <c r="D23" s="974"/>
      <c r="E23" s="974"/>
      <c r="F23" s="974"/>
      <c r="G23" s="974"/>
      <c r="H23" s="974"/>
      <c r="I23" s="974"/>
      <c r="J23" s="974"/>
      <c r="K23" s="974"/>
      <c r="L23" s="974"/>
      <c r="M23" s="974"/>
      <c r="N23" s="974"/>
      <c r="O23" s="974"/>
      <c r="P23" s="975"/>
      <c r="Q23" s="1097">
        <v>40373</v>
      </c>
      <c r="R23" s="1098"/>
      <c r="S23" s="1098"/>
      <c r="T23" s="1098"/>
      <c r="U23" s="1098"/>
      <c r="V23" s="1098">
        <v>38854</v>
      </c>
      <c r="W23" s="1098"/>
      <c r="X23" s="1098"/>
      <c r="Y23" s="1098"/>
      <c r="Z23" s="1098"/>
      <c r="AA23" s="1098">
        <v>1519</v>
      </c>
      <c r="AB23" s="1098"/>
      <c r="AC23" s="1098"/>
      <c r="AD23" s="1098"/>
      <c r="AE23" s="1099"/>
      <c r="AF23" s="1100">
        <v>1416</v>
      </c>
      <c r="AG23" s="1098"/>
      <c r="AH23" s="1098"/>
      <c r="AI23" s="1098"/>
      <c r="AJ23" s="1101"/>
      <c r="AK23" s="1102"/>
      <c r="AL23" s="1103"/>
      <c r="AM23" s="1103"/>
      <c r="AN23" s="1103"/>
      <c r="AO23" s="1103"/>
      <c r="AP23" s="1098">
        <v>34857</v>
      </c>
      <c r="AQ23" s="1098"/>
      <c r="AR23" s="1098"/>
      <c r="AS23" s="1098"/>
      <c r="AT23" s="1098"/>
      <c r="AU23" s="1104"/>
      <c r="AV23" s="1104"/>
      <c r="AW23" s="1104"/>
      <c r="AX23" s="1104"/>
      <c r="AY23" s="1105"/>
      <c r="AZ23" s="1094" t="s">
        <v>370</v>
      </c>
      <c r="BA23" s="1095"/>
      <c r="BB23" s="1095"/>
      <c r="BC23" s="1095"/>
      <c r="BD23" s="1096"/>
      <c r="BE23" s="206"/>
      <c r="BF23" s="206"/>
      <c r="BG23" s="206"/>
      <c r="BH23" s="206"/>
      <c r="BI23" s="206"/>
      <c r="BJ23" s="206"/>
      <c r="BK23" s="206"/>
      <c r="BL23" s="206"/>
      <c r="BM23" s="206"/>
      <c r="BN23" s="206"/>
      <c r="BO23" s="206"/>
      <c r="BP23" s="206"/>
      <c r="BQ23" s="215">
        <v>17</v>
      </c>
      <c r="BR23" s="216"/>
      <c r="BS23" s="1043"/>
      <c r="BT23" s="1044"/>
      <c r="BU23" s="1044"/>
      <c r="BV23" s="1044"/>
      <c r="BW23" s="1044"/>
      <c r="BX23" s="1044"/>
      <c r="BY23" s="1044"/>
      <c r="BZ23" s="1044"/>
      <c r="CA23" s="1044"/>
      <c r="CB23" s="1044"/>
      <c r="CC23" s="1044"/>
      <c r="CD23" s="1044"/>
      <c r="CE23" s="1044"/>
      <c r="CF23" s="1044"/>
      <c r="CG23" s="1045"/>
      <c r="CH23" s="1018"/>
      <c r="CI23" s="1019"/>
      <c r="CJ23" s="1019"/>
      <c r="CK23" s="1019"/>
      <c r="CL23" s="1020"/>
      <c r="CM23" s="1018"/>
      <c r="CN23" s="1019"/>
      <c r="CO23" s="1019"/>
      <c r="CP23" s="1019"/>
      <c r="CQ23" s="1020"/>
      <c r="CR23" s="1018"/>
      <c r="CS23" s="1019"/>
      <c r="CT23" s="1019"/>
      <c r="CU23" s="1019"/>
      <c r="CV23" s="1020"/>
      <c r="CW23" s="1018"/>
      <c r="CX23" s="1019"/>
      <c r="CY23" s="1019"/>
      <c r="CZ23" s="1019"/>
      <c r="DA23" s="1020"/>
      <c r="DB23" s="1018"/>
      <c r="DC23" s="1019"/>
      <c r="DD23" s="1019"/>
      <c r="DE23" s="1019"/>
      <c r="DF23" s="1020"/>
      <c r="DG23" s="1018"/>
      <c r="DH23" s="1019"/>
      <c r="DI23" s="1019"/>
      <c r="DJ23" s="1019"/>
      <c r="DK23" s="1020"/>
      <c r="DL23" s="1018"/>
      <c r="DM23" s="1019"/>
      <c r="DN23" s="1019"/>
      <c r="DO23" s="1019"/>
      <c r="DP23" s="1020"/>
      <c r="DQ23" s="1018"/>
      <c r="DR23" s="1019"/>
      <c r="DS23" s="1019"/>
      <c r="DT23" s="1019"/>
      <c r="DU23" s="1020"/>
      <c r="DV23" s="1021"/>
      <c r="DW23" s="1022"/>
      <c r="DX23" s="1022"/>
      <c r="DY23" s="1022"/>
      <c r="DZ23" s="1023"/>
      <c r="EA23" s="207"/>
    </row>
    <row r="24" spans="1:131" s="208" customFormat="1" ht="26.25" customHeight="1">
      <c r="A24" s="1093" t="s">
        <v>371</v>
      </c>
      <c r="B24" s="1093"/>
      <c r="C24" s="1093"/>
      <c r="D24" s="1093"/>
      <c r="E24" s="1093"/>
      <c r="F24" s="1093"/>
      <c r="G24" s="1093"/>
      <c r="H24" s="1093"/>
      <c r="I24" s="1093"/>
      <c r="J24" s="1093"/>
      <c r="K24" s="1093"/>
      <c r="L24" s="1093"/>
      <c r="M24" s="1093"/>
      <c r="N24" s="1093"/>
      <c r="O24" s="1093"/>
      <c r="P24" s="1093"/>
      <c r="Q24" s="1093"/>
      <c r="R24" s="1093"/>
      <c r="S24" s="1093"/>
      <c r="T24" s="1093"/>
      <c r="U24" s="1093"/>
      <c r="V24" s="1093"/>
      <c r="W24" s="1093"/>
      <c r="X24" s="1093"/>
      <c r="Y24" s="1093"/>
      <c r="Z24" s="1093"/>
      <c r="AA24" s="1093"/>
      <c r="AB24" s="1093"/>
      <c r="AC24" s="1093"/>
      <c r="AD24" s="1093"/>
      <c r="AE24" s="1093"/>
      <c r="AF24" s="1093"/>
      <c r="AG24" s="1093"/>
      <c r="AH24" s="1093"/>
      <c r="AI24" s="1093"/>
      <c r="AJ24" s="1093"/>
      <c r="AK24" s="1093"/>
      <c r="AL24" s="1093"/>
      <c r="AM24" s="1093"/>
      <c r="AN24" s="1093"/>
      <c r="AO24" s="1093"/>
      <c r="AP24" s="1093"/>
      <c r="AQ24" s="1093"/>
      <c r="AR24" s="1093"/>
      <c r="AS24" s="1093"/>
      <c r="AT24" s="1093"/>
      <c r="AU24" s="1093"/>
      <c r="AV24" s="1093"/>
      <c r="AW24" s="1093"/>
      <c r="AX24" s="1093"/>
      <c r="AY24" s="1093"/>
      <c r="AZ24" s="205"/>
      <c r="BA24" s="205"/>
      <c r="BB24" s="205"/>
      <c r="BC24" s="205"/>
      <c r="BD24" s="205"/>
      <c r="BE24" s="206"/>
      <c r="BF24" s="206"/>
      <c r="BG24" s="206"/>
      <c r="BH24" s="206"/>
      <c r="BI24" s="206"/>
      <c r="BJ24" s="206"/>
      <c r="BK24" s="206"/>
      <c r="BL24" s="206"/>
      <c r="BM24" s="206"/>
      <c r="BN24" s="206"/>
      <c r="BO24" s="206"/>
      <c r="BP24" s="206"/>
      <c r="BQ24" s="215">
        <v>18</v>
      </c>
      <c r="BR24" s="216"/>
      <c r="BS24" s="1043"/>
      <c r="BT24" s="1044"/>
      <c r="BU24" s="1044"/>
      <c r="BV24" s="1044"/>
      <c r="BW24" s="1044"/>
      <c r="BX24" s="1044"/>
      <c r="BY24" s="1044"/>
      <c r="BZ24" s="1044"/>
      <c r="CA24" s="1044"/>
      <c r="CB24" s="1044"/>
      <c r="CC24" s="1044"/>
      <c r="CD24" s="1044"/>
      <c r="CE24" s="1044"/>
      <c r="CF24" s="1044"/>
      <c r="CG24" s="1045"/>
      <c r="CH24" s="1018"/>
      <c r="CI24" s="1019"/>
      <c r="CJ24" s="1019"/>
      <c r="CK24" s="1019"/>
      <c r="CL24" s="1020"/>
      <c r="CM24" s="1018"/>
      <c r="CN24" s="1019"/>
      <c r="CO24" s="1019"/>
      <c r="CP24" s="1019"/>
      <c r="CQ24" s="1020"/>
      <c r="CR24" s="1018"/>
      <c r="CS24" s="1019"/>
      <c r="CT24" s="1019"/>
      <c r="CU24" s="1019"/>
      <c r="CV24" s="1020"/>
      <c r="CW24" s="1018"/>
      <c r="CX24" s="1019"/>
      <c r="CY24" s="1019"/>
      <c r="CZ24" s="1019"/>
      <c r="DA24" s="1020"/>
      <c r="DB24" s="1018"/>
      <c r="DC24" s="1019"/>
      <c r="DD24" s="1019"/>
      <c r="DE24" s="1019"/>
      <c r="DF24" s="1020"/>
      <c r="DG24" s="1018"/>
      <c r="DH24" s="1019"/>
      <c r="DI24" s="1019"/>
      <c r="DJ24" s="1019"/>
      <c r="DK24" s="1020"/>
      <c r="DL24" s="1018"/>
      <c r="DM24" s="1019"/>
      <c r="DN24" s="1019"/>
      <c r="DO24" s="1019"/>
      <c r="DP24" s="1020"/>
      <c r="DQ24" s="1018"/>
      <c r="DR24" s="1019"/>
      <c r="DS24" s="1019"/>
      <c r="DT24" s="1019"/>
      <c r="DU24" s="1020"/>
      <c r="DV24" s="1021"/>
      <c r="DW24" s="1022"/>
      <c r="DX24" s="1022"/>
      <c r="DY24" s="1022"/>
      <c r="DZ24" s="1023"/>
      <c r="EA24" s="207"/>
    </row>
    <row r="25" spans="1:131" s="200" customFormat="1" ht="26.25" customHeight="1" thickBot="1">
      <c r="A25" s="1092" t="s">
        <v>372</v>
      </c>
      <c r="B25" s="1092"/>
      <c r="C25" s="1092"/>
      <c r="D25" s="1092"/>
      <c r="E25" s="1092"/>
      <c r="F25" s="1092"/>
      <c r="G25" s="1092"/>
      <c r="H25" s="1092"/>
      <c r="I25" s="1092"/>
      <c r="J25" s="1092"/>
      <c r="K25" s="1092"/>
      <c r="L25" s="1092"/>
      <c r="M25" s="1092"/>
      <c r="N25" s="1092"/>
      <c r="O25" s="1092"/>
      <c r="P25" s="1092"/>
      <c r="Q25" s="1092"/>
      <c r="R25" s="1092"/>
      <c r="S25" s="1092"/>
      <c r="T25" s="1092"/>
      <c r="U25" s="1092"/>
      <c r="V25" s="1092"/>
      <c r="W25" s="1092"/>
      <c r="X25" s="1092"/>
      <c r="Y25" s="1092"/>
      <c r="Z25" s="1092"/>
      <c r="AA25" s="1092"/>
      <c r="AB25" s="1092"/>
      <c r="AC25" s="1092"/>
      <c r="AD25" s="1092"/>
      <c r="AE25" s="1092"/>
      <c r="AF25" s="1092"/>
      <c r="AG25" s="1092"/>
      <c r="AH25" s="1092"/>
      <c r="AI25" s="1092"/>
      <c r="AJ25" s="1092"/>
      <c r="AK25" s="1092"/>
      <c r="AL25" s="1092"/>
      <c r="AM25" s="1092"/>
      <c r="AN25" s="1092"/>
      <c r="AO25" s="1092"/>
      <c r="AP25" s="1092"/>
      <c r="AQ25" s="1092"/>
      <c r="AR25" s="1092"/>
      <c r="AS25" s="1092"/>
      <c r="AT25" s="1092"/>
      <c r="AU25" s="1092"/>
      <c r="AV25" s="1092"/>
      <c r="AW25" s="1092"/>
      <c r="AX25" s="1092"/>
      <c r="AY25" s="1092"/>
      <c r="AZ25" s="1092"/>
      <c r="BA25" s="1092"/>
      <c r="BB25" s="1092"/>
      <c r="BC25" s="1092"/>
      <c r="BD25" s="1092"/>
      <c r="BE25" s="1092"/>
      <c r="BF25" s="1092"/>
      <c r="BG25" s="1092"/>
      <c r="BH25" s="1092"/>
      <c r="BI25" s="1092"/>
      <c r="BJ25" s="205"/>
      <c r="BK25" s="205"/>
      <c r="BL25" s="205"/>
      <c r="BM25" s="205"/>
      <c r="BN25" s="205"/>
      <c r="BO25" s="218"/>
      <c r="BP25" s="218"/>
      <c r="BQ25" s="215">
        <v>19</v>
      </c>
      <c r="BR25" s="216"/>
      <c r="BS25" s="1043"/>
      <c r="BT25" s="1044"/>
      <c r="BU25" s="1044"/>
      <c r="BV25" s="1044"/>
      <c r="BW25" s="1044"/>
      <c r="BX25" s="1044"/>
      <c r="BY25" s="1044"/>
      <c r="BZ25" s="1044"/>
      <c r="CA25" s="1044"/>
      <c r="CB25" s="1044"/>
      <c r="CC25" s="1044"/>
      <c r="CD25" s="1044"/>
      <c r="CE25" s="1044"/>
      <c r="CF25" s="1044"/>
      <c r="CG25" s="1045"/>
      <c r="CH25" s="1018"/>
      <c r="CI25" s="1019"/>
      <c r="CJ25" s="1019"/>
      <c r="CK25" s="1019"/>
      <c r="CL25" s="1020"/>
      <c r="CM25" s="1018"/>
      <c r="CN25" s="1019"/>
      <c r="CO25" s="1019"/>
      <c r="CP25" s="1019"/>
      <c r="CQ25" s="1020"/>
      <c r="CR25" s="1018"/>
      <c r="CS25" s="1019"/>
      <c r="CT25" s="1019"/>
      <c r="CU25" s="1019"/>
      <c r="CV25" s="1020"/>
      <c r="CW25" s="1018"/>
      <c r="CX25" s="1019"/>
      <c r="CY25" s="1019"/>
      <c r="CZ25" s="1019"/>
      <c r="DA25" s="1020"/>
      <c r="DB25" s="1018"/>
      <c r="DC25" s="1019"/>
      <c r="DD25" s="1019"/>
      <c r="DE25" s="1019"/>
      <c r="DF25" s="1020"/>
      <c r="DG25" s="1018"/>
      <c r="DH25" s="1019"/>
      <c r="DI25" s="1019"/>
      <c r="DJ25" s="1019"/>
      <c r="DK25" s="1020"/>
      <c r="DL25" s="1018"/>
      <c r="DM25" s="1019"/>
      <c r="DN25" s="1019"/>
      <c r="DO25" s="1019"/>
      <c r="DP25" s="1020"/>
      <c r="DQ25" s="1018"/>
      <c r="DR25" s="1019"/>
      <c r="DS25" s="1019"/>
      <c r="DT25" s="1019"/>
      <c r="DU25" s="1020"/>
      <c r="DV25" s="1021"/>
      <c r="DW25" s="1022"/>
      <c r="DX25" s="1022"/>
      <c r="DY25" s="1022"/>
      <c r="DZ25" s="1023"/>
      <c r="EA25" s="199"/>
    </row>
    <row r="26" spans="1:131" s="200" customFormat="1" ht="26.25" customHeight="1">
      <c r="A26" s="1024" t="s">
        <v>348</v>
      </c>
      <c r="B26" s="1025"/>
      <c r="C26" s="1025"/>
      <c r="D26" s="1025"/>
      <c r="E26" s="1025"/>
      <c r="F26" s="1025"/>
      <c r="G26" s="1025"/>
      <c r="H26" s="1025"/>
      <c r="I26" s="1025"/>
      <c r="J26" s="1025"/>
      <c r="K26" s="1025"/>
      <c r="L26" s="1025"/>
      <c r="M26" s="1025"/>
      <c r="N26" s="1025"/>
      <c r="O26" s="1025"/>
      <c r="P26" s="1026"/>
      <c r="Q26" s="1030" t="s">
        <v>373</v>
      </c>
      <c r="R26" s="1031"/>
      <c r="S26" s="1031"/>
      <c r="T26" s="1031"/>
      <c r="U26" s="1032"/>
      <c r="V26" s="1030" t="s">
        <v>374</v>
      </c>
      <c r="W26" s="1031"/>
      <c r="X26" s="1031"/>
      <c r="Y26" s="1031"/>
      <c r="Z26" s="1032"/>
      <c r="AA26" s="1030" t="s">
        <v>375</v>
      </c>
      <c r="AB26" s="1031"/>
      <c r="AC26" s="1031"/>
      <c r="AD26" s="1031"/>
      <c r="AE26" s="1031"/>
      <c r="AF26" s="1088" t="s">
        <v>376</v>
      </c>
      <c r="AG26" s="1037"/>
      <c r="AH26" s="1037"/>
      <c r="AI26" s="1037"/>
      <c r="AJ26" s="1089"/>
      <c r="AK26" s="1031" t="s">
        <v>377</v>
      </c>
      <c r="AL26" s="1031"/>
      <c r="AM26" s="1031"/>
      <c r="AN26" s="1031"/>
      <c r="AO26" s="1032"/>
      <c r="AP26" s="1030" t="s">
        <v>378</v>
      </c>
      <c r="AQ26" s="1031"/>
      <c r="AR26" s="1031"/>
      <c r="AS26" s="1031"/>
      <c r="AT26" s="1032"/>
      <c r="AU26" s="1030" t="s">
        <v>379</v>
      </c>
      <c r="AV26" s="1031"/>
      <c r="AW26" s="1031"/>
      <c r="AX26" s="1031"/>
      <c r="AY26" s="1032"/>
      <c r="AZ26" s="1030" t="s">
        <v>380</v>
      </c>
      <c r="BA26" s="1031"/>
      <c r="BB26" s="1031"/>
      <c r="BC26" s="1031"/>
      <c r="BD26" s="1032"/>
      <c r="BE26" s="1030" t="s">
        <v>355</v>
      </c>
      <c r="BF26" s="1031"/>
      <c r="BG26" s="1031"/>
      <c r="BH26" s="1031"/>
      <c r="BI26" s="1046"/>
      <c r="BJ26" s="205"/>
      <c r="BK26" s="205"/>
      <c r="BL26" s="205"/>
      <c r="BM26" s="205"/>
      <c r="BN26" s="205"/>
      <c r="BO26" s="218"/>
      <c r="BP26" s="218"/>
      <c r="BQ26" s="215">
        <v>20</v>
      </c>
      <c r="BR26" s="216"/>
      <c r="BS26" s="1043"/>
      <c r="BT26" s="1044"/>
      <c r="BU26" s="1044"/>
      <c r="BV26" s="1044"/>
      <c r="BW26" s="1044"/>
      <c r="BX26" s="1044"/>
      <c r="BY26" s="1044"/>
      <c r="BZ26" s="1044"/>
      <c r="CA26" s="1044"/>
      <c r="CB26" s="1044"/>
      <c r="CC26" s="1044"/>
      <c r="CD26" s="1044"/>
      <c r="CE26" s="1044"/>
      <c r="CF26" s="1044"/>
      <c r="CG26" s="1045"/>
      <c r="CH26" s="1018"/>
      <c r="CI26" s="1019"/>
      <c r="CJ26" s="1019"/>
      <c r="CK26" s="1019"/>
      <c r="CL26" s="1020"/>
      <c r="CM26" s="1018"/>
      <c r="CN26" s="1019"/>
      <c r="CO26" s="1019"/>
      <c r="CP26" s="1019"/>
      <c r="CQ26" s="1020"/>
      <c r="CR26" s="1018"/>
      <c r="CS26" s="1019"/>
      <c r="CT26" s="1019"/>
      <c r="CU26" s="1019"/>
      <c r="CV26" s="1020"/>
      <c r="CW26" s="1018"/>
      <c r="CX26" s="1019"/>
      <c r="CY26" s="1019"/>
      <c r="CZ26" s="1019"/>
      <c r="DA26" s="1020"/>
      <c r="DB26" s="1018"/>
      <c r="DC26" s="1019"/>
      <c r="DD26" s="1019"/>
      <c r="DE26" s="1019"/>
      <c r="DF26" s="1020"/>
      <c r="DG26" s="1018"/>
      <c r="DH26" s="1019"/>
      <c r="DI26" s="1019"/>
      <c r="DJ26" s="1019"/>
      <c r="DK26" s="1020"/>
      <c r="DL26" s="1018"/>
      <c r="DM26" s="1019"/>
      <c r="DN26" s="1019"/>
      <c r="DO26" s="1019"/>
      <c r="DP26" s="1020"/>
      <c r="DQ26" s="1018"/>
      <c r="DR26" s="1019"/>
      <c r="DS26" s="1019"/>
      <c r="DT26" s="1019"/>
      <c r="DU26" s="1020"/>
      <c r="DV26" s="1021"/>
      <c r="DW26" s="1022"/>
      <c r="DX26" s="1022"/>
      <c r="DY26" s="1022"/>
      <c r="DZ26" s="1023"/>
      <c r="EA26" s="199"/>
    </row>
    <row r="27" spans="1:131" s="200" customFormat="1" ht="26.25" customHeight="1" thickBot="1">
      <c r="A27" s="1027"/>
      <c r="B27" s="1028"/>
      <c r="C27" s="1028"/>
      <c r="D27" s="1028"/>
      <c r="E27" s="1028"/>
      <c r="F27" s="1028"/>
      <c r="G27" s="1028"/>
      <c r="H27" s="1028"/>
      <c r="I27" s="1028"/>
      <c r="J27" s="1028"/>
      <c r="K27" s="1028"/>
      <c r="L27" s="1028"/>
      <c r="M27" s="1028"/>
      <c r="N27" s="1028"/>
      <c r="O27" s="1028"/>
      <c r="P27" s="1029"/>
      <c r="Q27" s="1033"/>
      <c r="R27" s="1034"/>
      <c r="S27" s="1034"/>
      <c r="T27" s="1034"/>
      <c r="U27" s="1035"/>
      <c r="V27" s="1033"/>
      <c r="W27" s="1034"/>
      <c r="X27" s="1034"/>
      <c r="Y27" s="1034"/>
      <c r="Z27" s="1035"/>
      <c r="AA27" s="1033"/>
      <c r="AB27" s="1034"/>
      <c r="AC27" s="1034"/>
      <c r="AD27" s="1034"/>
      <c r="AE27" s="1034"/>
      <c r="AF27" s="1090"/>
      <c r="AG27" s="1040"/>
      <c r="AH27" s="1040"/>
      <c r="AI27" s="1040"/>
      <c r="AJ27" s="1091"/>
      <c r="AK27" s="1034"/>
      <c r="AL27" s="1034"/>
      <c r="AM27" s="1034"/>
      <c r="AN27" s="1034"/>
      <c r="AO27" s="1035"/>
      <c r="AP27" s="1033"/>
      <c r="AQ27" s="1034"/>
      <c r="AR27" s="1034"/>
      <c r="AS27" s="1034"/>
      <c r="AT27" s="1035"/>
      <c r="AU27" s="1033"/>
      <c r="AV27" s="1034"/>
      <c r="AW27" s="1034"/>
      <c r="AX27" s="1034"/>
      <c r="AY27" s="1035"/>
      <c r="AZ27" s="1033"/>
      <c r="BA27" s="1034"/>
      <c r="BB27" s="1034"/>
      <c r="BC27" s="1034"/>
      <c r="BD27" s="1035"/>
      <c r="BE27" s="1033"/>
      <c r="BF27" s="1034"/>
      <c r="BG27" s="1034"/>
      <c r="BH27" s="1034"/>
      <c r="BI27" s="1047"/>
      <c r="BJ27" s="205"/>
      <c r="BK27" s="205"/>
      <c r="BL27" s="205"/>
      <c r="BM27" s="205"/>
      <c r="BN27" s="205"/>
      <c r="BO27" s="218"/>
      <c r="BP27" s="218"/>
      <c r="BQ27" s="215">
        <v>21</v>
      </c>
      <c r="BR27" s="216"/>
      <c r="BS27" s="1043"/>
      <c r="BT27" s="1044"/>
      <c r="BU27" s="1044"/>
      <c r="BV27" s="1044"/>
      <c r="BW27" s="1044"/>
      <c r="BX27" s="1044"/>
      <c r="BY27" s="1044"/>
      <c r="BZ27" s="1044"/>
      <c r="CA27" s="1044"/>
      <c r="CB27" s="1044"/>
      <c r="CC27" s="1044"/>
      <c r="CD27" s="1044"/>
      <c r="CE27" s="1044"/>
      <c r="CF27" s="1044"/>
      <c r="CG27" s="1045"/>
      <c r="CH27" s="1018"/>
      <c r="CI27" s="1019"/>
      <c r="CJ27" s="1019"/>
      <c r="CK27" s="1019"/>
      <c r="CL27" s="1020"/>
      <c r="CM27" s="1018"/>
      <c r="CN27" s="1019"/>
      <c r="CO27" s="1019"/>
      <c r="CP27" s="1019"/>
      <c r="CQ27" s="1020"/>
      <c r="CR27" s="1018"/>
      <c r="CS27" s="1019"/>
      <c r="CT27" s="1019"/>
      <c r="CU27" s="1019"/>
      <c r="CV27" s="1020"/>
      <c r="CW27" s="1018"/>
      <c r="CX27" s="1019"/>
      <c r="CY27" s="1019"/>
      <c r="CZ27" s="1019"/>
      <c r="DA27" s="1020"/>
      <c r="DB27" s="1018"/>
      <c r="DC27" s="1019"/>
      <c r="DD27" s="1019"/>
      <c r="DE27" s="1019"/>
      <c r="DF27" s="1020"/>
      <c r="DG27" s="1018"/>
      <c r="DH27" s="1019"/>
      <c r="DI27" s="1019"/>
      <c r="DJ27" s="1019"/>
      <c r="DK27" s="1020"/>
      <c r="DL27" s="1018"/>
      <c r="DM27" s="1019"/>
      <c r="DN27" s="1019"/>
      <c r="DO27" s="1019"/>
      <c r="DP27" s="1020"/>
      <c r="DQ27" s="1018"/>
      <c r="DR27" s="1019"/>
      <c r="DS27" s="1019"/>
      <c r="DT27" s="1019"/>
      <c r="DU27" s="1020"/>
      <c r="DV27" s="1021"/>
      <c r="DW27" s="1022"/>
      <c r="DX27" s="1022"/>
      <c r="DY27" s="1022"/>
      <c r="DZ27" s="1023"/>
      <c r="EA27" s="199"/>
    </row>
    <row r="28" spans="1:131" s="200" customFormat="1" ht="26.25" customHeight="1" thickTop="1">
      <c r="A28" s="219">
        <v>1</v>
      </c>
      <c r="B28" s="1079" t="s">
        <v>381</v>
      </c>
      <c r="C28" s="1080"/>
      <c r="D28" s="1080"/>
      <c r="E28" s="1080"/>
      <c r="F28" s="1080"/>
      <c r="G28" s="1080"/>
      <c r="H28" s="1080"/>
      <c r="I28" s="1080"/>
      <c r="J28" s="1080"/>
      <c r="K28" s="1080"/>
      <c r="L28" s="1080"/>
      <c r="M28" s="1080"/>
      <c r="N28" s="1080"/>
      <c r="O28" s="1080"/>
      <c r="P28" s="1081"/>
      <c r="Q28" s="1082">
        <v>9888</v>
      </c>
      <c r="R28" s="1083"/>
      <c r="S28" s="1083"/>
      <c r="T28" s="1083"/>
      <c r="U28" s="1083"/>
      <c r="V28" s="1083">
        <v>9528</v>
      </c>
      <c r="W28" s="1083"/>
      <c r="X28" s="1083"/>
      <c r="Y28" s="1083"/>
      <c r="Z28" s="1083"/>
      <c r="AA28" s="1083">
        <v>360</v>
      </c>
      <c r="AB28" s="1083"/>
      <c r="AC28" s="1083"/>
      <c r="AD28" s="1083"/>
      <c r="AE28" s="1084"/>
      <c r="AF28" s="1085">
        <v>360</v>
      </c>
      <c r="AG28" s="1083"/>
      <c r="AH28" s="1083"/>
      <c r="AI28" s="1083"/>
      <c r="AJ28" s="1086"/>
      <c r="AK28" s="1087">
        <v>1084</v>
      </c>
      <c r="AL28" s="1075"/>
      <c r="AM28" s="1075"/>
      <c r="AN28" s="1075"/>
      <c r="AO28" s="1075"/>
      <c r="AP28" s="1075" t="s">
        <v>557</v>
      </c>
      <c r="AQ28" s="1075"/>
      <c r="AR28" s="1075"/>
      <c r="AS28" s="1075"/>
      <c r="AT28" s="1075"/>
      <c r="AU28" s="1075" t="s">
        <v>557</v>
      </c>
      <c r="AV28" s="1075"/>
      <c r="AW28" s="1075"/>
      <c r="AX28" s="1075"/>
      <c r="AY28" s="1075"/>
      <c r="AZ28" s="1076" t="s">
        <v>557</v>
      </c>
      <c r="BA28" s="1076"/>
      <c r="BB28" s="1076"/>
      <c r="BC28" s="1076"/>
      <c r="BD28" s="1076"/>
      <c r="BE28" s="1077"/>
      <c r="BF28" s="1077"/>
      <c r="BG28" s="1077"/>
      <c r="BH28" s="1077"/>
      <c r="BI28" s="1078"/>
      <c r="BJ28" s="205"/>
      <c r="BK28" s="205"/>
      <c r="BL28" s="205"/>
      <c r="BM28" s="205"/>
      <c r="BN28" s="205"/>
      <c r="BO28" s="218"/>
      <c r="BP28" s="218"/>
      <c r="BQ28" s="215">
        <v>22</v>
      </c>
      <c r="BR28" s="216"/>
      <c r="BS28" s="1043"/>
      <c r="BT28" s="1044"/>
      <c r="BU28" s="1044"/>
      <c r="BV28" s="1044"/>
      <c r="BW28" s="1044"/>
      <c r="BX28" s="1044"/>
      <c r="BY28" s="1044"/>
      <c r="BZ28" s="1044"/>
      <c r="CA28" s="1044"/>
      <c r="CB28" s="1044"/>
      <c r="CC28" s="1044"/>
      <c r="CD28" s="1044"/>
      <c r="CE28" s="1044"/>
      <c r="CF28" s="1044"/>
      <c r="CG28" s="1045"/>
      <c r="CH28" s="1018"/>
      <c r="CI28" s="1019"/>
      <c r="CJ28" s="1019"/>
      <c r="CK28" s="1019"/>
      <c r="CL28" s="1020"/>
      <c r="CM28" s="1018"/>
      <c r="CN28" s="1019"/>
      <c r="CO28" s="1019"/>
      <c r="CP28" s="1019"/>
      <c r="CQ28" s="1020"/>
      <c r="CR28" s="1018"/>
      <c r="CS28" s="1019"/>
      <c r="CT28" s="1019"/>
      <c r="CU28" s="1019"/>
      <c r="CV28" s="1020"/>
      <c r="CW28" s="1018"/>
      <c r="CX28" s="1019"/>
      <c r="CY28" s="1019"/>
      <c r="CZ28" s="1019"/>
      <c r="DA28" s="1020"/>
      <c r="DB28" s="1018"/>
      <c r="DC28" s="1019"/>
      <c r="DD28" s="1019"/>
      <c r="DE28" s="1019"/>
      <c r="DF28" s="1020"/>
      <c r="DG28" s="1018"/>
      <c r="DH28" s="1019"/>
      <c r="DI28" s="1019"/>
      <c r="DJ28" s="1019"/>
      <c r="DK28" s="1020"/>
      <c r="DL28" s="1018"/>
      <c r="DM28" s="1019"/>
      <c r="DN28" s="1019"/>
      <c r="DO28" s="1019"/>
      <c r="DP28" s="1020"/>
      <c r="DQ28" s="1018"/>
      <c r="DR28" s="1019"/>
      <c r="DS28" s="1019"/>
      <c r="DT28" s="1019"/>
      <c r="DU28" s="1020"/>
      <c r="DV28" s="1021"/>
      <c r="DW28" s="1022"/>
      <c r="DX28" s="1022"/>
      <c r="DY28" s="1022"/>
      <c r="DZ28" s="1023"/>
      <c r="EA28" s="199"/>
    </row>
    <row r="29" spans="1:131" s="200" customFormat="1" ht="26.25" customHeight="1">
      <c r="A29" s="219">
        <v>2</v>
      </c>
      <c r="B29" s="1066" t="s">
        <v>382</v>
      </c>
      <c r="C29" s="1067"/>
      <c r="D29" s="1067"/>
      <c r="E29" s="1067"/>
      <c r="F29" s="1067"/>
      <c r="G29" s="1067"/>
      <c r="H29" s="1067"/>
      <c r="I29" s="1067"/>
      <c r="J29" s="1067"/>
      <c r="K29" s="1067"/>
      <c r="L29" s="1067"/>
      <c r="M29" s="1067"/>
      <c r="N29" s="1067"/>
      <c r="O29" s="1067"/>
      <c r="P29" s="1068"/>
      <c r="Q29" s="1072">
        <v>8180</v>
      </c>
      <c r="R29" s="1073"/>
      <c r="S29" s="1073"/>
      <c r="T29" s="1073"/>
      <c r="U29" s="1073"/>
      <c r="V29" s="1073">
        <v>8060</v>
      </c>
      <c r="W29" s="1073"/>
      <c r="X29" s="1073"/>
      <c r="Y29" s="1073"/>
      <c r="Z29" s="1073"/>
      <c r="AA29" s="1073">
        <v>120</v>
      </c>
      <c r="AB29" s="1073"/>
      <c r="AC29" s="1073"/>
      <c r="AD29" s="1073"/>
      <c r="AE29" s="1074"/>
      <c r="AF29" s="1048">
        <v>120</v>
      </c>
      <c r="AG29" s="1049"/>
      <c r="AH29" s="1049"/>
      <c r="AI29" s="1049"/>
      <c r="AJ29" s="1050"/>
      <c r="AK29" s="1009">
        <v>1151</v>
      </c>
      <c r="AL29" s="1000"/>
      <c r="AM29" s="1000"/>
      <c r="AN29" s="1000"/>
      <c r="AO29" s="1000"/>
      <c r="AP29" s="1000" t="s">
        <v>557</v>
      </c>
      <c r="AQ29" s="1000"/>
      <c r="AR29" s="1000"/>
      <c r="AS29" s="1000"/>
      <c r="AT29" s="1000"/>
      <c r="AU29" s="1000" t="s">
        <v>557</v>
      </c>
      <c r="AV29" s="1000"/>
      <c r="AW29" s="1000"/>
      <c r="AX29" s="1000"/>
      <c r="AY29" s="1000"/>
      <c r="AZ29" s="1071" t="s">
        <v>557</v>
      </c>
      <c r="BA29" s="1071"/>
      <c r="BB29" s="1071"/>
      <c r="BC29" s="1071"/>
      <c r="BD29" s="1071"/>
      <c r="BE29" s="1061"/>
      <c r="BF29" s="1061"/>
      <c r="BG29" s="1061"/>
      <c r="BH29" s="1061"/>
      <c r="BI29" s="1062"/>
      <c r="BJ29" s="205"/>
      <c r="BK29" s="205"/>
      <c r="BL29" s="205"/>
      <c r="BM29" s="205"/>
      <c r="BN29" s="205"/>
      <c r="BO29" s="218"/>
      <c r="BP29" s="218"/>
      <c r="BQ29" s="215">
        <v>23</v>
      </c>
      <c r="BR29" s="216"/>
      <c r="BS29" s="1043"/>
      <c r="BT29" s="1044"/>
      <c r="BU29" s="1044"/>
      <c r="BV29" s="1044"/>
      <c r="BW29" s="1044"/>
      <c r="BX29" s="1044"/>
      <c r="BY29" s="1044"/>
      <c r="BZ29" s="1044"/>
      <c r="CA29" s="1044"/>
      <c r="CB29" s="1044"/>
      <c r="CC29" s="1044"/>
      <c r="CD29" s="1044"/>
      <c r="CE29" s="1044"/>
      <c r="CF29" s="1044"/>
      <c r="CG29" s="1045"/>
      <c r="CH29" s="1018"/>
      <c r="CI29" s="1019"/>
      <c r="CJ29" s="1019"/>
      <c r="CK29" s="1019"/>
      <c r="CL29" s="1020"/>
      <c r="CM29" s="1018"/>
      <c r="CN29" s="1019"/>
      <c r="CO29" s="1019"/>
      <c r="CP29" s="1019"/>
      <c r="CQ29" s="1020"/>
      <c r="CR29" s="1018"/>
      <c r="CS29" s="1019"/>
      <c r="CT29" s="1019"/>
      <c r="CU29" s="1019"/>
      <c r="CV29" s="1020"/>
      <c r="CW29" s="1018"/>
      <c r="CX29" s="1019"/>
      <c r="CY29" s="1019"/>
      <c r="CZ29" s="1019"/>
      <c r="DA29" s="1020"/>
      <c r="DB29" s="1018"/>
      <c r="DC29" s="1019"/>
      <c r="DD29" s="1019"/>
      <c r="DE29" s="1019"/>
      <c r="DF29" s="1020"/>
      <c r="DG29" s="1018"/>
      <c r="DH29" s="1019"/>
      <c r="DI29" s="1019"/>
      <c r="DJ29" s="1019"/>
      <c r="DK29" s="1020"/>
      <c r="DL29" s="1018"/>
      <c r="DM29" s="1019"/>
      <c r="DN29" s="1019"/>
      <c r="DO29" s="1019"/>
      <c r="DP29" s="1020"/>
      <c r="DQ29" s="1018"/>
      <c r="DR29" s="1019"/>
      <c r="DS29" s="1019"/>
      <c r="DT29" s="1019"/>
      <c r="DU29" s="1020"/>
      <c r="DV29" s="1021"/>
      <c r="DW29" s="1022"/>
      <c r="DX29" s="1022"/>
      <c r="DY29" s="1022"/>
      <c r="DZ29" s="1023"/>
      <c r="EA29" s="199"/>
    </row>
    <row r="30" spans="1:131" s="200" customFormat="1" ht="26.25" customHeight="1">
      <c r="A30" s="219">
        <v>3</v>
      </c>
      <c r="B30" s="1066" t="s">
        <v>383</v>
      </c>
      <c r="C30" s="1067"/>
      <c r="D30" s="1067"/>
      <c r="E30" s="1067"/>
      <c r="F30" s="1067"/>
      <c r="G30" s="1067"/>
      <c r="H30" s="1067"/>
      <c r="I30" s="1067"/>
      <c r="J30" s="1067"/>
      <c r="K30" s="1067"/>
      <c r="L30" s="1067"/>
      <c r="M30" s="1067"/>
      <c r="N30" s="1067"/>
      <c r="O30" s="1067"/>
      <c r="P30" s="1068"/>
      <c r="Q30" s="1072">
        <v>876</v>
      </c>
      <c r="R30" s="1073"/>
      <c r="S30" s="1073"/>
      <c r="T30" s="1073"/>
      <c r="U30" s="1073"/>
      <c r="V30" s="1073">
        <v>856</v>
      </c>
      <c r="W30" s="1073"/>
      <c r="X30" s="1073"/>
      <c r="Y30" s="1073"/>
      <c r="Z30" s="1073"/>
      <c r="AA30" s="1073">
        <v>19</v>
      </c>
      <c r="AB30" s="1073"/>
      <c r="AC30" s="1073"/>
      <c r="AD30" s="1073"/>
      <c r="AE30" s="1074"/>
      <c r="AF30" s="1048">
        <v>19</v>
      </c>
      <c r="AG30" s="1049"/>
      <c r="AH30" s="1049"/>
      <c r="AI30" s="1049"/>
      <c r="AJ30" s="1050"/>
      <c r="AK30" s="1009">
        <v>276</v>
      </c>
      <c r="AL30" s="1000"/>
      <c r="AM30" s="1000"/>
      <c r="AN30" s="1000"/>
      <c r="AO30" s="1000"/>
      <c r="AP30" s="1000" t="s">
        <v>558</v>
      </c>
      <c r="AQ30" s="1000"/>
      <c r="AR30" s="1000"/>
      <c r="AS30" s="1000"/>
      <c r="AT30" s="1000"/>
      <c r="AU30" s="1000" t="s">
        <v>558</v>
      </c>
      <c r="AV30" s="1000"/>
      <c r="AW30" s="1000"/>
      <c r="AX30" s="1000"/>
      <c r="AY30" s="1000"/>
      <c r="AZ30" s="1071" t="s">
        <v>558</v>
      </c>
      <c r="BA30" s="1071"/>
      <c r="BB30" s="1071"/>
      <c r="BC30" s="1071"/>
      <c r="BD30" s="1071"/>
      <c r="BE30" s="1061"/>
      <c r="BF30" s="1061"/>
      <c r="BG30" s="1061"/>
      <c r="BH30" s="1061"/>
      <c r="BI30" s="1062"/>
      <c r="BJ30" s="205"/>
      <c r="BK30" s="205"/>
      <c r="BL30" s="205"/>
      <c r="BM30" s="205"/>
      <c r="BN30" s="205"/>
      <c r="BO30" s="218"/>
      <c r="BP30" s="218"/>
      <c r="BQ30" s="215">
        <v>24</v>
      </c>
      <c r="BR30" s="216"/>
      <c r="BS30" s="1043"/>
      <c r="BT30" s="1044"/>
      <c r="BU30" s="1044"/>
      <c r="BV30" s="1044"/>
      <c r="BW30" s="1044"/>
      <c r="BX30" s="1044"/>
      <c r="BY30" s="1044"/>
      <c r="BZ30" s="1044"/>
      <c r="CA30" s="1044"/>
      <c r="CB30" s="1044"/>
      <c r="CC30" s="1044"/>
      <c r="CD30" s="1044"/>
      <c r="CE30" s="1044"/>
      <c r="CF30" s="1044"/>
      <c r="CG30" s="1045"/>
      <c r="CH30" s="1018"/>
      <c r="CI30" s="1019"/>
      <c r="CJ30" s="1019"/>
      <c r="CK30" s="1019"/>
      <c r="CL30" s="1020"/>
      <c r="CM30" s="1018"/>
      <c r="CN30" s="1019"/>
      <c r="CO30" s="1019"/>
      <c r="CP30" s="1019"/>
      <c r="CQ30" s="1020"/>
      <c r="CR30" s="1018"/>
      <c r="CS30" s="1019"/>
      <c r="CT30" s="1019"/>
      <c r="CU30" s="1019"/>
      <c r="CV30" s="1020"/>
      <c r="CW30" s="1018"/>
      <c r="CX30" s="1019"/>
      <c r="CY30" s="1019"/>
      <c r="CZ30" s="1019"/>
      <c r="DA30" s="1020"/>
      <c r="DB30" s="1018"/>
      <c r="DC30" s="1019"/>
      <c r="DD30" s="1019"/>
      <c r="DE30" s="1019"/>
      <c r="DF30" s="1020"/>
      <c r="DG30" s="1018"/>
      <c r="DH30" s="1019"/>
      <c r="DI30" s="1019"/>
      <c r="DJ30" s="1019"/>
      <c r="DK30" s="1020"/>
      <c r="DL30" s="1018"/>
      <c r="DM30" s="1019"/>
      <c r="DN30" s="1019"/>
      <c r="DO30" s="1019"/>
      <c r="DP30" s="1020"/>
      <c r="DQ30" s="1018"/>
      <c r="DR30" s="1019"/>
      <c r="DS30" s="1019"/>
      <c r="DT30" s="1019"/>
      <c r="DU30" s="1020"/>
      <c r="DV30" s="1021"/>
      <c r="DW30" s="1022"/>
      <c r="DX30" s="1022"/>
      <c r="DY30" s="1022"/>
      <c r="DZ30" s="1023"/>
      <c r="EA30" s="199"/>
    </row>
    <row r="31" spans="1:131" s="200" customFormat="1" ht="26.25" customHeight="1">
      <c r="A31" s="219">
        <v>4</v>
      </c>
      <c r="B31" s="1066" t="s">
        <v>384</v>
      </c>
      <c r="C31" s="1067"/>
      <c r="D31" s="1067"/>
      <c r="E31" s="1067"/>
      <c r="F31" s="1067"/>
      <c r="G31" s="1067"/>
      <c r="H31" s="1067"/>
      <c r="I31" s="1067"/>
      <c r="J31" s="1067"/>
      <c r="K31" s="1067"/>
      <c r="L31" s="1067"/>
      <c r="M31" s="1067"/>
      <c r="N31" s="1067"/>
      <c r="O31" s="1067"/>
      <c r="P31" s="1068"/>
      <c r="Q31" s="1072">
        <v>1989</v>
      </c>
      <c r="R31" s="1073"/>
      <c r="S31" s="1073"/>
      <c r="T31" s="1073"/>
      <c r="U31" s="1073"/>
      <c r="V31" s="1073">
        <v>1563</v>
      </c>
      <c r="W31" s="1073"/>
      <c r="X31" s="1073"/>
      <c r="Y31" s="1073"/>
      <c r="Z31" s="1073"/>
      <c r="AA31" s="1073">
        <v>426</v>
      </c>
      <c r="AB31" s="1073"/>
      <c r="AC31" s="1073"/>
      <c r="AD31" s="1073"/>
      <c r="AE31" s="1074"/>
      <c r="AF31" s="1048">
        <v>2839</v>
      </c>
      <c r="AG31" s="1049"/>
      <c r="AH31" s="1049"/>
      <c r="AI31" s="1049"/>
      <c r="AJ31" s="1050"/>
      <c r="AK31" s="1009">
        <v>18</v>
      </c>
      <c r="AL31" s="1000"/>
      <c r="AM31" s="1000"/>
      <c r="AN31" s="1000"/>
      <c r="AO31" s="1000"/>
      <c r="AP31" s="1000">
        <v>1399</v>
      </c>
      <c r="AQ31" s="1000"/>
      <c r="AR31" s="1000"/>
      <c r="AS31" s="1000"/>
      <c r="AT31" s="1000"/>
      <c r="AU31" s="1000">
        <v>15</v>
      </c>
      <c r="AV31" s="1000"/>
      <c r="AW31" s="1000"/>
      <c r="AX31" s="1000"/>
      <c r="AY31" s="1000"/>
      <c r="AZ31" s="1071" t="s">
        <v>557</v>
      </c>
      <c r="BA31" s="1071"/>
      <c r="BB31" s="1071"/>
      <c r="BC31" s="1071"/>
      <c r="BD31" s="1071"/>
      <c r="BE31" s="1061" t="s">
        <v>385</v>
      </c>
      <c r="BF31" s="1061"/>
      <c r="BG31" s="1061"/>
      <c r="BH31" s="1061"/>
      <c r="BI31" s="1062"/>
      <c r="BJ31" s="205"/>
      <c r="BK31" s="205"/>
      <c r="BL31" s="205"/>
      <c r="BM31" s="205"/>
      <c r="BN31" s="205"/>
      <c r="BO31" s="218"/>
      <c r="BP31" s="218"/>
      <c r="BQ31" s="215">
        <v>25</v>
      </c>
      <c r="BR31" s="216"/>
      <c r="BS31" s="1043"/>
      <c r="BT31" s="1044"/>
      <c r="BU31" s="1044"/>
      <c r="BV31" s="1044"/>
      <c r="BW31" s="1044"/>
      <c r="BX31" s="1044"/>
      <c r="BY31" s="1044"/>
      <c r="BZ31" s="1044"/>
      <c r="CA31" s="1044"/>
      <c r="CB31" s="1044"/>
      <c r="CC31" s="1044"/>
      <c r="CD31" s="1044"/>
      <c r="CE31" s="1044"/>
      <c r="CF31" s="1044"/>
      <c r="CG31" s="1045"/>
      <c r="CH31" s="1018"/>
      <c r="CI31" s="1019"/>
      <c r="CJ31" s="1019"/>
      <c r="CK31" s="1019"/>
      <c r="CL31" s="1020"/>
      <c r="CM31" s="1018"/>
      <c r="CN31" s="1019"/>
      <c r="CO31" s="1019"/>
      <c r="CP31" s="1019"/>
      <c r="CQ31" s="1020"/>
      <c r="CR31" s="1018"/>
      <c r="CS31" s="1019"/>
      <c r="CT31" s="1019"/>
      <c r="CU31" s="1019"/>
      <c r="CV31" s="1020"/>
      <c r="CW31" s="1018"/>
      <c r="CX31" s="1019"/>
      <c r="CY31" s="1019"/>
      <c r="CZ31" s="1019"/>
      <c r="DA31" s="1020"/>
      <c r="DB31" s="1018"/>
      <c r="DC31" s="1019"/>
      <c r="DD31" s="1019"/>
      <c r="DE31" s="1019"/>
      <c r="DF31" s="1020"/>
      <c r="DG31" s="1018"/>
      <c r="DH31" s="1019"/>
      <c r="DI31" s="1019"/>
      <c r="DJ31" s="1019"/>
      <c r="DK31" s="1020"/>
      <c r="DL31" s="1018"/>
      <c r="DM31" s="1019"/>
      <c r="DN31" s="1019"/>
      <c r="DO31" s="1019"/>
      <c r="DP31" s="1020"/>
      <c r="DQ31" s="1018"/>
      <c r="DR31" s="1019"/>
      <c r="DS31" s="1019"/>
      <c r="DT31" s="1019"/>
      <c r="DU31" s="1020"/>
      <c r="DV31" s="1021"/>
      <c r="DW31" s="1022"/>
      <c r="DX31" s="1022"/>
      <c r="DY31" s="1022"/>
      <c r="DZ31" s="1023"/>
      <c r="EA31" s="199"/>
    </row>
    <row r="32" spans="1:131" s="200" customFormat="1" ht="26.25" customHeight="1">
      <c r="A32" s="219">
        <v>5</v>
      </c>
      <c r="B32" s="1066" t="s">
        <v>386</v>
      </c>
      <c r="C32" s="1067"/>
      <c r="D32" s="1067"/>
      <c r="E32" s="1067"/>
      <c r="F32" s="1067"/>
      <c r="G32" s="1067"/>
      <c r="H32" s="1067"/>
      <c r="I32" s="1067"/>
      <c r="J32" s="1067"/>
      <c r="K32" s="1067"/>
      <c r="L32" s="1067"/>
      <c r="M32" s="1067"/>
      <c r="N32" s="1067"/>
      <c r="O32" s="1067"/>
      <c r="P32" s="1068"/>
      <c r="Q32" s="1072">
        <v>6903</v>
      </c>
      <c r="R32" s="1073"/>
      <c r="S32" s="1073"/>
      <c r="T32" s="1073"/>
      <c r="U32" s="1073"/>
      <c r="V32" s="1073">
        <v>7161</v>
      </c>
      <c r="W32" s="1073"/>
      <c r="X32" s="1073"/>
      <c r="Y32" s="1073"/>
      <c r="Z32" s="1073"/>
      <c r="AA32" s="1073">
        <v>-258</v>
      </c>
      <c r="AB32" s="1073"/>
      <c r="AC32" s="1073"/>
      <c r="AD32" s="1073"/>
      <c r="AE32" s="1074"/>
      <c r="AF32" s="1048">
        <v>794</v>
      </c>
      <c r="AG32" s="1049"/>
      <c r="AH32" s="1049"/>
      <c r="AI32" s="1049"/>
      <c r="AJ32" s="1050"/>
      <c r="AK32" s="1009">
        <v>1024</v>
      </c>
      <c r="AL32" s="1000"/>
      <c r="AM32" s="1000"/>
      <c r="AN32" s="1000"/>
      <c r="AO32" s="1000"/>
      <c r="AP32" s="1000">
        <v>1080</v>
      </c>
      <c r="AQ32" s="1000"/>
      <c r="AR32" s="1000"/>
      <c r="AS32" s="1000"/>
      <c r="AT32" s="1000"/>
      <c r="AU32" s="1000">
        <v>623</v>
      </c>
      <c r="AV32" s="1000"/>
      <c r="AW32" s="1000"/>
      <c r="AX32" s="1000"/>
      <c r="AY32" s="1000"/>
      <c r="AZ32" s="1071" t="s">
        <v>558</v>
      </c>
      <c r="BA32" s="1071"/>
      <c r="BB32" s="1071"/>
      <c r="BC32" s="1071"/>
      <c r="BD32" s="1071"/>
      <c r="BE32" s="1061" t="s">
        <v>385</v>
      </c>
      <c r="BF32" s="1061"/>
      <c r="BG32" s="1061"/>
      <c r="BH32" s="1061"/>
      <c r="BI32" s="1062"/>
      <c r="BJ32" s="205"/>
      <c r="BK32" s="205"/>
      <c r="BL32" s="205"/>
      <c r="BM32" s="205"/>
      <c r="BN32" s="205"/>
      <c r="BO32" s="218"/>
      <c r="BP32" s="218"/>
      <c r="BQ32" s="215">
        <v>26</v>
      </c>
      <c r="BR32" s="216"/>
      <c r="BS32" s="1043"/>
      <c r="BT32" s="1044"/>
      <c r="BU32" s="1044"/>
      <c r="BV32" s="1044"/>
      <c r="BW32" s="1044"/>
      <c r="BX32" s="1044"/>
      <c r="BY32" s="1044"/>
      <c r="BZ32" s="1044"/>
      <c r="CA32" s="1044"/>
      <c r="CB32" s="1044"/>
      <c r="CC32" s="1044"/>
      <c r="CD32" s="1044"/>
      <c r="CE32" s="1044"/>
      <c r="CF32" s="1044"/>
      <c r="CG32" s="1045"/>
      <c r="CH32" s="1018"/>
      <c r="CI32" s="1019"/>
      <c r="CJ32" s="1019"/>
      <c r="CK32" s="1019"/>
      <c r="CL32" s="1020"/>
      <c r="CM32" s="1018"/>
      <c r="CN32" s="1019"/>
      <c r="CO32" s="1019"/>
      <c r="CP32" s="1019"/>
      <c r="CQ32" s="1020"/>
      <c r="CR32" s="1018"/>
      <c r="CS32" s="1019"/>
      <c r="CT32" s="1019"/>
      <c r="CU32" s="1019"/>
      <c r="CV32" s="1020"/>
      <c r="CW32" s="1018"/>
      <c r="CX32" s="1019"/>
      <c r="CY32" s="1019"/>
      <c r="CZ32" s="1019"/>
      <c r="DA32" s="1020"/>
      <c r="DB32" s="1018"/>
      <c r="DC32" s="1019"/>
      <c r="DD32" s="1019"/>
      <c r="DE32" s="1019"/>
      <c r="DF32" s="1020"/>
      <c r="DG32" s="1018"/>
      <c r="DH32" s="1019"/>
      <c r="DI32" s="1019"/>
      <c r="DJ32" s="1019"/>
      <c r="DK32" s="1020"/>
      <c r="DL32" s="1018"/>
      <c r="DM32" s="1019"/>
      <c r="DN32" s="1019"/>
      <c r="DO32" s="1019"/>
      <c r="DP32" s="1020"/>
      <c r="DQ32" s="1018"/>
      <c r="DR32" s="1019"/>
      <c r="DS32" s="1019"/>
      <c r="DT32" s="1019"/>
      <c r="DU32" s="1020"/>
      <c r="DV32" s="1021"/>
      <c r="DW32" s="1022"/>
      <c r="DX32" s="1022"/>
      <c r="DY32" s="1022"/>
      <c r="DZ32" s="1023"/>
      <c r="EA32" s="199"/>
    </row>
    <row r="33" spans="1:131" s="200" customFormat="1" ht="26.25" customHeight="1">
      <c r="A33" s="219">
        <v>6</v>
      </c>
      <c r="B33" s="1066" t="s">
        <v>387</v>
      </c>
      <c r="C33" s="1067"/>
      <c r="D33" s="1067"/>
      <c r="E33" s="1067"/>
      <c r="F33" s="1067"/>
      <c r="G33" s="1067"/>
      <c r="H33" s="1067"/>
      <c r="I33" s="1067"/>
      <c r="J33" s="1067"/>
      <c r="K33" s="1067"/>
      <c r="L33" s="1067"/>
      <c r="M33" s="1067"/>
      <c r="N33" s="1067"/>
      <c r="O33" s="1067"/>
      <c r="P33" s="1068"/>
      <c r="Q33" s="1072">
        <v>234</v>
      </c>
      <c r="R33" s="1073"/>
      <c r="S33" s="1073"/>
      <c r="T33" s="1073"/>
      <c r="U33" s="1073"/>
      <c r="V33" s="1073">
        <v>234</v>
      </c>
      <c r="W33" s="1073"/>
      <c r="X33" s="1073"/>
      <c r="Y33" s="1073"/>
      <c r="Z33" s="1073"/>
      <c r="AA33" s="1073" t="s">
        <v>557</v>
      </c>
      <c r="AB33" s="1073"/>
      <c r="AC33" s="1073"/>
      <c r="AD33" s="1073"/>
      <c r="AE33" s="1074"/>
      <c r="AF33" s="1048" t="s">
        <v>113</v>
      </c>
      <c r="AG33" s="1049"/>
      <c r="AH33" s="1049"/>
      <c r="AI33" s="1049"/>
      <c r="AJ33" s="1050"/>
      <c r="AK33" s="1009">
        <v>156</v>
      </c>
      <c r="AL33" s="1000"/>
      <c r="AM33" s="1000"/>
      <c r="AN33" s="1000"/>
      <c r="AO33" s="1000"/>
      <c r="AP33" s="1000">
        <v>592</v>
      </c>
      <c r="AQ33" s="1000"/>
      <c r="AR33" s="1000"/>
      <c r="AS33" s="1000"/>
      <c r="AT33" s="1000"/>
      <c r="AU33" s="1000">
        <v>477</v>
      </c>
      <c r="AV33" s="1000"/>
      <c r="AW33" s="1000"/>
      <c r="AX33" s="1000"/>
      <c r="AY33" s="1000"/>
      <c r="AZ33" s="1071" t="s">
        <v>557</v>
      </c>
      <c r="BA33" s="1071"/>
      <c r="BB33" s="1071"/>
      <c r="BC33" s="1071"/>
      <c r="BD33" s="1071"/>
      <c r="BE33" s="1061" t="s">
        <v>388</v>
      </c>
      <c r="BF33" s="1061"/>
      <c r="BG33" s="1061"/>
      <c r="BH33" s="1061"/>
      <c r="BI33" s="1062"/>
      <c r="BJ33" s="205"/>
      <c r="BK33" s="205"/>
      <c r="BL33" s="205"/>
      <c r="BM33" s="205"/>
      <c r="BN33" s="205"/>
      <c r="BO33" s="218"/>
      <c r="BP33" s="218"/>
      <c r="BQ33" s="215">
        <v>27</v>
      </c>
      <c r="BR33" s="216"/>
      <c r="BS33" s="1043"/>
      <c r="BT33" s="1044"/>
      <c r="BU33" s="1044"/>
      <c r="BV33" s="1044"/>
      <c r="BW33" s="1044"/>
      <c r="BX33" s="1044"/>
      <c r="BY33" s="1044"/>
      <c r="BZ33" s="1044"/>
      <c r="CA33" s="1044"/>
      <c r="CB33" s="1044"/>
      <c r="CC33" s="1044"/>
      <c r="CD33" s="1044"/>
      <c r="CE33" s="1044"/>
      <c r="CF33" s="1044"/>
      <c r="CG33" s="1045"/>
      <c r="CH33" s="1018"/>
      <c r="CI33" s="1019"/>
      <c r="CJ33" s="1019"/>
      <c r="CK33" s="1019"/>
      <c r="CL33" s="1020"/>
      <c r="CM33" s="1018"/>
      <c r="CN33" s="1019"/>
      <c r="CO33" s="1019"/>
      <c r="CP33" s="1019"/>
      <c r="CQ33" s="1020"/>
      <c r="CR33" s="1018"/>
      <c r="CS33" s="1019"/>
      <c r="CT33" s="1019"/>
      <c r="CU33" s="1019"/>
      <c r="CV33" s="1020"/>
      <c r="CW33" s="1018"/>
      <c r="CX33" s="1019"/>
      <c r="CY33" s="1019"/>
      <c r="CZ33" s="1019"/>
      <c r="DA33" s="1020"/>
      <c r="DB33" s="1018"/>
      <c r="DC33" s="1019"/>
      <c r="DD33" s="1019"/>
      <c r="DE33" s="1019"/>
      <c r="DF33" s="1020"/>
      <c r="DG33" s="1018"/>
      <c r="DH33" s="1019"/>
      <c r="DI33" s="1019"/>
      <c r="DJ33" s="1019"/>
      <c r="DK33" s="1020"/>
      <c r="DL33" s="1018"/>
      <c r="DM33" s="1019"/>
      <c r="DN33" s="1019"/>
      <c r="DO33" s="1019"/>
      <c r="DP33" s="1020"/>
      <c r="DQ33" s="1018"/>
      <c r="DR33" s="1019"/>
      <c r="DS33" s="1019"/>
      <c r="DT33" s="1019"/>
      <c r="DU33" s="1020"/>
      <c r="DV33" s="1021"/>
      <c r="DW33" s="1022"/>
      <c r="DX33" s="1022"/>
      <c r="DY33" s="1022"/>
      <c r="DZ33" s="1023"/>
      <c r="EA33" s="199"/>
    </row>
    <row r="34" spans="1:131" s="200" customFormat="1" ht="26.25" customHeight="1">
      <c r="A34" s="219">
        <v>7</v>
      </c>
      <c r="B34" s="1066" t="s">
        <v>389</v>
      </c>
      <c r="C34" s="1067"/>
      <c r="D34" s="1067"/>
      <c r="E34" s="1067"/>
      <c r="F34" s="1067"/>
      <c r="G34" s="1067"/>
      <c r="H34" s="1067"/>
      <c r="I34" s="1067"/>
      <c r="J34" s="1067"/>
      <c r="K34" s="1067"/>
      <c r="L34" s="1067"/>
      <c r="M34" s="1067"/>
      <c r="N34" s="1067"/>
      <c r="O34" s="1067"/>
      <c r="P34" s="1068"/>
      <c r="Q34" s="1072">
        <v>26</v>
      </c>
      <c r="R34" s="1073"/>
      <c r="S34" s="1073"/>
      <c r="T34" s="1073"/>
      <c r="U34" s="1073"/>
      <c r="V34" s="1073">
        <v>24</v>
      </c>
      <c r="W34" s="1073"/>
      <c r="X34" s="1073"/>
      <c r="Y34" s="1073"/>
      <c r="Z34" s="1073"/>
      <c r="AA34" s="1073">
        <v>1</v>
      </c>
      <c r="AB34" s="1073"/>
      <c r="AC34" s="1073"/>
      <c r="AD34" s="1073"/>
      <c r="AE34" s="1074"/>
      <c r="AF34" s="1048">
        <v>1</v>
      </c>
      <c r="AG34" s="1049"/>
      <c r="AH34" s="1049"/>
      <c r="AI34" s="1049"/>
      <c r="AJ34" s="1050"/>
      <c r="AK34" s="1009" t="s">
        <v>557</v>
      </c>
      <c r="AL34" s="1000"/>
      <c r="AM34" s="1000"/>
      <c r="AN34" s="1000"/>
      <c r="AO34" s="1000"/>
      <c r="AP34" s="1000">
        <v>15</v>
      </c>
      <c r="AQ34" s="1000"/>
      <c r="AR34" s="1000"/>
      <c r="AS34" s="1000"/>
      <c r="AT34" s="1000"/>
      <c r="AU34" s="1000" t="s">
        <v>557</v>
      </c>
      <c r="AV34" s="1000"/>
      <c r="AW34" s="1000"/>
      <c r="AX34" s="1000"/>
      <c r="AY34" s="1000"/>
      <c r="AZ34" s="1071" t="s">
        <v>558</v>
      </c>
      <c r="BA34" s="1071"/>
      <c r="BB34" s="1071"/>
      <c r="BC34" s="1071"/>
      <c r="BD34" s="1071"/>
      <c r="BE34" s="1061" t="s">
        <v>388</v>
      </c>
      <c r="BF34" s="1061"/>
      <c r="BG34" s="1061"/>
      <c r="BH34" s="1061"/>
      <c r="BI34" s="1062"/>
      <c r="BJ34" s="205"/>
      <c r="BK34" s="205"/>
      <c r="BL34" s="205"/>
      <c r="BM34" s="205"/>
      <c r="BN34" s="205"/>
      <c r="BO34" s="218"/>
      <c r="BP34" s="218"/>
      <c r="BQ34" s="215">
        <v>28</v>
      </c>
      <c r="BR34" s="216"/>
      <c r="BS34" s="1043"/>
      <c r="BT34" s="1044"/>
      <c r="BU34" s="1044"/>
      <c r="BV34" s="1044"/>
      <c r="BW34" s="1044"/>
      <c r="BX34" s="1044"/>
      <c r="BY34" s="1044"/>
      <c r="BZ34" s="1044"/>
      <c r="CA34" s="1044"/>
      <c r="CB34" s="1044"/>
      <c r="CC34" s="1044"/>
      <c r="CD34" s="1044"/>
      <c r="CE34" s="1044"/>
      <c r="CF34" s="1044"/>
      <c r="CG34" s="1045"/>
      <c r="CH34" s="1018"/>
      <c r="CI34" s="1019"/>
      <c r="CJ34" s="1019"/>
      <c r="CK34" s="1019"/>
      <c r="CL34" s="1020"/>
      <c r="CM34" s="1018"/>
      <c r="CN34" s="1019"/>
      <c r="CO34" s="1019"/>
      <c r="CP34" s="1019"/>
      <c r="CQ34" s="1020"/>
      <c r="CR34" s="1018"/>
      <c r="CS34" s="1019"/>
      <c r="CT34" s="1019"/>
      <c r="CU34" s="1019"/>
      <c r="CV34" s="1020"/>
      <c r="CW34" s="1018"/>
      <c r="CX34" s="1019"/>
      <c r="CY34" s="1019"/>
      <c r="CZ34" s="1019"/>
      <c r="DA34" s="1020"/>
      <c r="DB34" s="1018"/>
      <c r="DC34" s="1019"/>
      <c r="DD34" s="1019"/>
      <c r="DE34" s="1019"/>
      <c r="DF34" s="1020"/>
      <c r="DG34" s="1018"/>
      <c r="DH34" s="1019"/>
      <c r="DI34" s="1019"/>
      <c r="DJ34" s="1019"/>
      <c r="DK34" s="1020"/>
      <c r="DL34" s="1018"/>
      <c r="DM34" s="1019"/>
      <c r="DN34" s="1019"/>
      <c r="DO34" s="1019"/>
      <c r="DP34" s="1020"/>
      <c r="DQ34" s="1018"/>
      <c r="DR34" s="1019"/>
      <c r="DS34" s="1019"/>
      <c r="DT34" s="1019"/>
      <c r="DU34" s="1020"/>
      <c r="DV34" s="1021"/>
      <c r="DW34" s="1022"/>
      <c r="DX34" s="1022"/>
      <c r="DY34" s="1022"/>
      <c r="DZ34" s="1023"/>
      <c r="EA34" s="199"/>
    </row>
    <row r="35" spans="1:131" s="200" customFormat="1" ht="26.25" customHeight="1">
      <c r="A35" s="219">
        <v>8</v>
      </c>
      <c r="B35" s="1066" t="s">
        <v>390</v>
      </c>
      <c r="C35" s="1067"/>
      <c r="D35" s="1067"/>
      <c r="E35" s="1067"/>
      <c r="F35" s="1067"/>
      <c r="G35" s="1067"/>
      <c r="H35" s="1067"/>
      <c r="I35" s="1067"/>
      <c r="J35" s="1067"/>
      <c r="K35" s="1067"/>
      <c r="L35" s="1067"/>
      <c r="M35" s="1067"/>
      <c r="N35" s="1067"/>
      <c r="O35" s="1067"/>
      <c r="P35" s="1068"/>
      <c r="Q35" s="1072">
        <v>3522</v>
      </c>
      <c r="R35" s="1073"/>
      <c r="S35" s="1073"/>
      <c r="T35" s="1073"/>
      <c r="U35" s="1073"/>
      <c r="V35" s="1073">
        <v>3506</v>
      </c>
      <c r="W35" s="1073"/>
      <c r="X35" s="1073"/>
      <c r="Y35" s="1073"/>
      <c r="Z35" s="1073"/>
      <c r="AA35" s="1073">
        <v>16</v>
      </c>
      <c r="AB35" s="1073"/>
      <c r="AC35" s="1073"/>
      <c r="AD35" s="1073"/>
      <c r="AE35" s="1074"/>
      <c r="AF35" s="1048">
        <v>1</v>
      </c>
      <c r="AG35" s="1049"/>
      <c r="AH35" s="1049"/>
      <c r="AI35" s="1049"/>
      <c r="AJ35" s="1050"/>
      <c r="AK35" s="1009">
        <v>594</v>
      </c>
      <c r="AL35" s="1000"/>
      <c r="AM35" s="1000"/>
      <c r="AN35" s="1000"/>
      <c r="AO35" s="1000"/>
      <c r="AP35" s="1000">
        <v>17142</v>
      </c>
      <c r="AQ35" s="1000"/>
      <c r="AR35" s="1000"/>
      <c r="AS35" s="1000"/>
      <c r="AT35" s="1000"/>
      <c r="AU35" s="1000">
        <v>10045</v>
      </c>
      <c r="AV35" s="1000"/>
      <c r="AW35" s="1000"/>
      <c r="AX35" s="1000"/>
      <c r="AY35" s="1000"/>
      <c r="AZ35" s="1071" t="s">
        <v>558</v>
      </c>
      <c r="BA35" s="1071"/>
      <c r="BB35" s="1071"/>
      <c r="BC35" s="1071"/>
      <c r="BD35" s="1071"/>
      <c r="BE35" s="1061" t="s">
        <v>388</v>
      </c>
      <c r="BF35" s="1061"/>
      <c r="BG35" s="1061"/>
      <c r="BH35" s="1061"/>
      <c r="BI35" s="1062"/>
      <c r="BJ35" s="205"/>
      <c r="BK35" s="205"/>
      <c r="BL35" s="205"/>
      <c r="BM35" s="205"/>
      <c r="BN35" s="205"/>
      <c r="BO35" s="218"/>
      <c r="BP35" s="218"/>
      <c r="BQ35" s="215">
        <v>29</v>
      </c>
      <c r="BR35" s="216"/>
      <c r="BS35" s="1043"/>
      <c r="BT35" s="1044"/>
      <c r="BU35" s="1044"/>
      <c r="BV35" s="1044"/>
      <c r="BW35" s="1044"/>
      <c r="BX35" s="1044"/>
      <c r="BY35" s="1044"/>
      <c r="BZ35" s="1044"/>
      <c r="CA35" s="1044"/>
      <c r="CB35" s="1044"/>
      <c r="CC35" s="1044"/>
      <c r="CD35" s="1044"/>
      <c r="CE35" s="1044"/>
      <c r="CF35" s="1044"/>
      <c r="CG35" s="1045"/>
      <c r="CH35" s="1018"/>
      <c r="CI35" s="1019"/>
      <c r="CJ35" s="1019"/>
      <c r="CK35" s="1019"/>
      <c r="CL35" s="1020"/>
      <c r="CM35" s="1018"/>
      <c r="CN35" s="1019"/>
      <c r="CO35" s="1019"/>
      <c r="CP35" s="1019"/>
      <c r="CQ35" s="1020"/>
      <c r="CR35" s="1018"/>
      <c r="CS35" s="1019"/>
      <c r="CT35" s="1019"/>
      <c r="CU35" s="1019"/>
      <c r="CV35" s="1020"/>
      <c r="CW35" s="1018"/>
      <c r="CX35" s="1019"/>
      <c r="CY35" s="1019"/>
      <c r="CZ35" s="1019"/>
      <c r="DA35" s="1020"/>
      <c r="DB35" s="1018"/>
      <c r="DC35" s="1019"/>
      <c r="DD35" s="1019"/>
      <c r="DE35" s="1019"/>
      <c r="DF35" s="1020"/>
      <c r="DG35" s="1018"/>
      <c r="DH35" s="1019"/>
      <c r="DI35" s="1019"/>
      <c r="DJ35" s="1019"/>
      <c r="DK35" s="1020"/>
      <c r="DL35" s="1018"/>
      <c r="DM35" s="1019"/>
      <c r="DN35" s="1019"/>
      <c r="DO35" s="1019"/>
      <c r="DP35" s="1020"/>
      <c r="DQ35" s="1018"/>
      <c r="DR35" s="1019"/>
      <c r="DS35" s="1019"/>
      <c r="DT35" s="1019"/>
      <c r="DU35" s="1020"/>
      <c r="DV35" s="1021"/>
      <c r="DW35" s="1022"/>
      <c r="DX35" s="1022"/>
      <c r="DY35" s="1022"/>
      <c r="DZ35" s="1023"/>
      <c r="EA35" s="199"/>
    </row>
    <row r="36" spans="1:131" s="200" customFormat="1" ht="26.25" customHeight="1">
      <c r="A36" s="219">
        <v>9</v>
      </c>
      <c r="B36" s="1066" t="s">
        <v>391</v>
      </c>
      <c r="C36" s="1067"/>
      <c r="D36" s="1067"/>
      <c r="E36" s="1067"/>
      <c r="F36" s="1067"/>
      <c r="G36" s="1067"/>
      <c r="H36" s="1067"/>
      <c r="I36" s="1067"/>
      <c r="J36" s="1067"/>
      <c r="K36" s="1067"/>
      <c r="L36" s="1067"/>
      <c r="M36" s="1067"/>
      <c r="N36" s="1067"/>
      <c r="O36" s="1067"/>
      <c r="P36" s="1068"/>
      <c r="Q36" s="1072">
        <v>33</v>
      </c>
      <c r="R36" s="1073"/>
      <c r="S36" s="1073"/>
      <c r="T36" s="1073"/>
      <c r="U36" s="1073"/>
      <c r="V36" s="1073">
        <v>33</v>
      </c>
      <c r="W36" s="1073"/>
      <c r="X36" s="1073"/>
      <c r="Y36" s="1073"/>
      <c r="Z36" s="1073"/>
      <c r="AA36" s="1073" t="s">
        <v>557</v>
      </c>
      <c r="AB36" s="1073"/>
      <c r="AC36" s="1073"/>
      <c r="AD36" s="1073"/>
      <c r="AE36" s="1074"/>
      <c r="AF36" s="1048" t="s">
        <v>113</v>
      </c>
      <c r="AG36" s="1049"/>
      <c r="AH36" s="1049"/>
      <c r="AI36" s="1049"/>
      <c r="AJ36" s="1050"/>
      <c r="AK36" s="1009">
        <v>26</v>
      </c>
      <c r="AL36" s="1000"/>
      <c r="AM36" s="1000"/>
      <c r="AN36" s="1000"/>
      <c r="AO36" s="1000"/>
      <c r="AP36" s="1000">
        <v>231</v>
      </c>
      <c r="AQ36" s="1000"/>
      <c r="AR36" s="1000"/>
      <c r="AS36" s="1000"/>
      <c r="AT36" s="1000"/>
      <c r="AU36" s="1000">
        <v>231</v>
      </c>
      <c r="AV36" s="1000"/>
      <c r="AW36" s="1000"/>
      <c r="AX36" s="1000"/>
      <c r="AY36" s="1000"/>
      <c r="AZ36" s="1071" t="s">
        <v>558</v>
      </c>
      <c r="BA36" s="1071"/>
      <c r="BB36" s="1071"/>
      <c r="BC36" s="1071"/>
      <c r="BD36" s="1071"/>
      <c r="BE36" s="1061" t="s">
        <v>388</v>
      </c>
      <c r="BF36" s="1061"/>
      <c r="BG36" s="1061"/>
      <c r="BH36" s="1061"/>
      <c r="BI36" s="1062"/>
      <c r="BJ36" s="205"/>
      <c r="BK36" s="205"/>
      <c r="BL36" s="205"/>
      <c r="BM36" s="205"/>
      <c r="BN36" s="205"/>
      <c r="BO36" s="218"/>
      <c r="BP36" s="218"/>
      <c r="BQ36" s="215">
        <v>30</v>
      </c>
      <c r="BR36" s="216"/>
      <c r="BS36" s="1043"/>
      <c r="BT36" s="1044"/>
      <c r="BU36" s="1044"/>
      <c r="BV36" s="1044"/>
      <c r="BW36" s="1044"/>
      <c r="BX36" s="1044"/>
      <c r="BY36" s="1044"/>
      <c r="BZ36" s="1044"/>
      <c r="CA36" s="1044"/>
      <c r="CB36" s="1044"/>
      <c r="CC36" s="1044"/>
      <c r="CD36" s="1044"/>
      <c r="CE36" s="1044"/>
      <c r="CF36" s="1044"/>
      <c r="CG36" s="1045"/>
      <c r="CH36" s="1018"/>
      <c r="CI36" s="1019"/>
      <c r="CJ36" s="1019"/>
      <c r="CK36" s="1019"/>
      <c r="CL36" s="1020"/>
      <c r="CM36" s="1018"/>
      <c r="CN36" s="1019"/>
      <c r="CO36" s="1019"/>
      <c r="CP36" s="1019"/>
      <c r="CQ36" s="1020"/>
      <c r="CR36" s="1018"/>
      <c r="CS36" s="1019"/>
      <c r="CT36" s="1019"/>
      <c r="CU36" s="1019"/>
      <c r="CV36" s="1020"/>
      <c r="CW36" s="1018"/>
      <c r="CX36" s="1019"/>
      <c r="CY36" s="1019"/>
      <c r="CZ36" s="1019"/>
      <c r="DA36" s="1020"/>
      <c r="DB36" s="1018"/>
      <c r="DC36" s="1019"/>
      <c r="DD36" s="1019"/>
      <c r="DE36" s="1019"/>
      <c r="DF36" s="1020"/>
      <c r="DG36" s="1018"/>
      <c r="DH36" s="1019"/>
      <c r="DI36" s="1019"/>
      <c r="DJ36" s="1019"/>
      <c r="DK36" s="1020"/>
      <c r="DL36" s="1018"/>
      <c r="DM36" s="1019"/>
      <c r="DN36" s="1019"/>
      <c r="DO36" s="1019"/>
      <c r="DP36" s="1020"/>
      <c r="DQ36" s="1018"/>
      <c r="DR36" s="1019"/>
      <c r="DS36" s="1019"/>
      <c r="DT36" s="1019"/>
      <c r="DU36" s="1020"/>
      <c r="DV36" s="1021"/>
      <c r="DW36" s="1022"/>
      <c r="DX36" s="1022"/>
      <c r="DY36" s="1022"/>
      <c r="DZ36" s="1023"/>
      <c r="EA36" s="199"/>
    </row>
    <row r="37" spans="1:131" s="200" customFormat="1" ht="26.25" customHeight="1">
      <c r="A37" s="219">
        <v>10</v>
      </c>
      <c r="B37" s="1066"/>
      <c r="C37" s="1067"/>
      <c r="D37" s="1067"/>
      <c r="E37" s="1067"/>
      <c r="F37" s="1067"/>
      <c r="G37" s="1067"/>
      <c r="H37" s="1067"/>
      <c r="I37" s="1067"/>
      <c r="J37" s="1067"/>
      <c r="K37" s="1067"/>
      <c r="L37" s="1067"/>
      <c r="M37" s="1067"/>
      <c r="N37" s="1067"/>
      <c r="O37" s="1067"/>
      <c r="P37" s="1068"/>
      <c r="Q37" s="1072"/>
      <c r="R37" s="1073"/>
      <c r="S37" s="1073"/>
      <c r="T37" s="1073"/>
      <c r="U37" s="1073"/>
      <c r="V37" s="1073"/>
      <c r="W37" s="1073"/>
      <c r="X37" s="1073"/>
      <c r="Y37" s="1073"/>
      <c r="Z37" s="1073"/>
      <c r="AA37" s="1073"/>
      <c r="AB37" s="1073"/>
      <c r="AC37" s="1073"/>
      <c r="AD37" s="1073"/>
      <c r="AE37" s="1074"/>
      <c r="AF37" s="1048"/>
      <c r="AG37" s="1049"/>
      <c r="AH37" s="1049"/>
      <c r="AI37" s="1049"/>
      <c r="AJ37" s="1050"/>
      <c r="AK37" s="1009"/>
      <c r="AL37" s="1000"/>
      <c r="AM37" s="1000"/>
      <c r="AN37" s="1000"/>
      <c r="AO37" s="1000"/>
      <c r="AP37" s="1000"/>
      <c r="AQ37" s="1000"/>
      <c r="AR37" s="1000"/>
      <c r="AS37" s="1000"/>
      <c r="AT37" s="1000"/>
      <c r="AU37" s="1000"/>
      <c r="AV37" s="1000"/>
      <c r="AW37" s="1000"/>
      <c r="AX37" s="1000"/>
      <c r="AY37" s="1000"/>
      <c r="AZ37" s="1071"/>
      <c r="BA37" s="1071"/>
      <c r="BB37" s="1071"/>
      <c r="BC37" s="1071"/>
      <c r="BD37" s="1071"/>
      <c r="BE37" s="1061"/>
      <c r="BF37" s="1061"/>
      <c r="BG37" s="1061"/>
      <c r="BH37" s="1061"/>
      <c r="BI37" s="1062"/>
      <c r="BJ37" s="205"/>
      <c r="BK37" s="205"/>
      <c r="BL37" s="205"/>
      <c r="BM37" s="205"/>
      <c r="BN37" s="205"/>
      <c r="BO37" s="218"/>
      <c r="BP37" s="218"/>
      <c r="BQ37" s="215">
        <v>31</v>
      </c>
      <c r="BR37" s="216"/>
      <c r="BS37" s="1043"/>
      <c r="BT37" s="1044"/>
      <c r="BU37" s="1044"/>
      <c r="BV37" s="1044"/>
      <c r="BW37" s="1044"/>
      <c r="BX37" s="1044"/>
      <c r="BY37" s="1044"/>
      <c r="BZ37" s="1044"/>
      <c r="CA37" s="1044"/>
      <c r="CB37" s="1044"/>
      <c r="CC37" s="1044"/>
      <c r="CD37" s="1044"/>
      <c r="CE37" s="1044"/>
      <c r="CF37" s="1044"/>
      <c r="CG37" s="1045"/>
      <c r="CH37" s="1018"/>
      <c r="CI37" s="1019"/>
      <c r="CJ37" s="1019"/>
      <c r="CK37" s="1019"/>
      <c r="CL37" s="1020"/>
      <c r="CM37" s="1018"/>
      <c r="CN37" s="1019"/>
      <c r="CO37" s="1019"/>
      <c r="CP37" s="1019"/>
      <c r="CQ37" s="1020"/>
      <c r="CR37" s="1018"/>
      <c r="CS37" s="1019"/>
      <c r="CT37" s="1019"/>
      <c r="CU37" s="1019"/>
      <c r="CV37" s="1020"/>
      <c r="CW37" s="1018"/>
      <c r="CX37" s="1019"/>
      <c r="CY37" s="1019"/>
      <c r="CZ37" s="1019"/>
      <c r="DA37" s="1020"/>
      <c r="DB37" s="1018"/>
      <c r="DC37" s="1019"/>
      <c r="DD37" s="1019"/>
      <c r="DE37" s="1019"/>
      <c r="DF37" s="1020"/>
      <c r="DG37" s="1018"/>
      <c r="DH37" s="1019"/>
      <c r="DI37" s="1019"/>
      <c r="DJ37" s="1019"/>
      <c r="DK37" s="1020"/>
      <c r="DL37" s="1018"/>
      <c r="DM37" s="1019"/>
      <c r="DN37" s="1019"/>
      <c r="DO37" s="1019"/>
      <c r="DP37" s="1020"/>
      <c r="DQ37" s="1018"/>
      <c r="DR37" s="1019"/>
      <c r="DS37" s="1019"/>
      <c r="DT37" s="1019"/>
      <c r="DU37" s="1020"/>
      <c r="DV37" s="1021"/>
      <c r="DW37" s="1022"/>
      <c r="DX37" s="1022"/>
      <c r="DY37" s="1022"/>
      <c r="DZ37" s="1023"/>
      <c r="EA37" s="199"/>
    </row>
    <row r="38" spans="1:131" s="200" customFormat="1" ht="26.25" customHeight="1">
      <c r="A38" s="219">
        <v>11</v>
      </c>
      <c r="B38" s="1066"/>
      <c r="C38" s="1067"/>
      <c r="D38" s="1067"/>
      <c r="E38" s="1067"/>
      <c r="F38" s="1067"/>
      <c r="G38" s="1067"/>
      <c r="H38" s="1067"/>
      <c r="I38" s="1067"/>
      <c r="J38" s="1067"/>
      <c r="K38" s="1067"/>
      <c r="L38" s="1067"/>
      <c r="M38" s="1067"/>
      <c r="N38" s="1067"/>
      <c r="O38" s="1067"/>
      <c r="P38" s="1068"/>
      <c r="Q38" s="1072"/>
      <c r="R38" s="1073"/>
      <c r="S38" s="1073"/>
      <c r="T38" s="1073"/>
      <c r="U38" s="1073"/>
      <c r="V38" s="1073"/>
      <c r="W38" s="1073"/>
      <c r="X38" s="1073"/>
      <c r="Y38" s="1073"/>
      <c r="Z38" s="1073"/>
      <c r="AA38" s="1073"/>
      <c r="AB38" s="1073"/>
      <c r="AC38" s="1073"/>
      <c r="AD38" s="1073"/>
      <c r="AE38" s="1074"/>
      <c r="AF38" s="1048"/>
      <c r="AG38" s="1049"/>
      <c r="AH38" s="1049"/>
      <c r="AI38" s="1049"/>
      <c r="AJ38" s="1050"/>
      <c r="AK38" s="1009"/>
      <c r="AL38" s="1000"/>
      <c r="AM38" s="1000"/>
      <c r="AN38" s="1000"/>
      <c r="AO38" s="1000"/>
      <c r="AP38" s="1000"/>
      <c r="AQ38" s="1000"/>
      <c r="AR38" s="1000"/>
      <c r="AS38" s="1000"/>
      <c r="AT38" s="1000"/>
      <c r="AU38" s="1000"/>
      <c r="AV38" s="1000"/>
      <c r="AW38" s="1000"/>
      <c r="AX38" s="1000"/>
      <c r="AY38" s="1000"/>
      <c r="AZ38" s="1071"/>
      <c r="BA38" s="1071"/>
      <c r="BB38" s="1071"/>
      <c r="BC38" s="1071"/>
      <c r="BD38" s="1071"/>
      <c r="BE38" s="1061"/>
      <c r="BF38" s="1061"/>
      <c r="BG38" s="1061"/>
      <c r="BH38" s="1061"/>
      <c r="BI38" s="1062"/>
      <c r="BJ38" s="205"/>
      <c r="BK38" s="205"/>
      <c r="BL38" s="205"/>
      <c r="BM38" s="205"/>
      <c r="BN38" s="205"/>
      <c r="BO38" s="218"/>
      <c r="BP38" s="218"/>
      <c r="BQ38" s="215">
        <v>32</v>
      </c>
      <c r="BR38" s="216"/>
      <c r="BS38" s="1043"/>
      <c r="BT38" s="1044"/>
      <c r="BU38" s="1044"/>
      <c r="BV38" s="1044"/>
      <c r="BW38" s="1044"/>
      <c r="BX38" s="1044"/>
      <c r="BY38" s="1044"/>
      <c r="BZ38" s="1044"/>
      <c r="CA38" s="1044"/>
      <c r="CB38" s="1044"/>
      <c r="CC38" s="1044"/>
      <c r="CD38" s="1044"/>
      <c r="CE38" s="1044"/>
      <c r="CF38" s="1044"/>
      <c r="CG38" s="1045"/>
      <c r="CH38" s="1018"/>
      <c r="CI38" s="1019"/>
      <c r="CJ38" s="1019"/>
      <c r="CK38" s="1019"/>
      <c r="CL38" s="1020"/>
      <c r="CM38" s="1018"/>
      <c r="CN38" s="1019"/>
      <c r="CO38" s="1019"/>
      <c r="CP38" s="1019"/>
      <c r="CQ38" s="1020"/>
      <c r="CR38" s="1018"/>
      <c r="CS38" s="1019"/>
      <c r="CT38" s="1019"/>
      <c r="CU38" s="1019"/>
      <c r="CV38" s="1020"/>
      <c r="CW38" s="1018"/>
      <c r="CX38" s="1019"/>
      <c r="CY38" s="1019"/>
      <c r="CZ38" s="1019"/>
      <c r="DA38" s="1020"/>
      <c r="DB38" s="1018"/>
      <c r="DC38" s="1019"/>
      <c r="DD38" s="1019"/>
      <c r="DE38" s="1019"/>
      <c r="DF38" s="1020"/>
      <c r="DG38" s="1018"/>
      <c r="DH38" s="1019"/>
      <c r="DI38" s="1019"/>
      <c r="DJ38" s="1019"/>
      <c r="DK38" s="1020"/>
      <c r="DL38" s="1018"/>
      <c r="DM38" s="1019"/>
      <c r="DN38" s="1019"/>
      <c r="DO38" s="1019"/>
      <c r="DP38" s="1020"/>
      <c r="DQ38" s="1018"/>
      <c r="DR38" s="1019"/>
      <c r="DS38" s="1019"/>
      <c r="DT38" s="1019"/>
      <c r="DU38" s="1020"/>
      <c r="DV38" s="1021"/>
      <c r="DW38" s="1022"/>
      <c r="DX38" s="1022"/>
      <c r="DY38" s="1022"/>
      <c r="DZ38" s="1023"/>
      <c r="EA38" s="199"/>
    </row>
    <row r="39" spans="1:131" s="200" customFormat="1" ht="26.25" customHeight="1">
      <c r="A39" s="219">
        <v>12</v>
      </c>
      <c r="B39" s="1066"/>
      <c r="C39" s="1067"/>
      <c r="D39" s="1067"/>
      <c r="E39" s="1067"/>
      <c r="F39" s="1067"/>
      <c r="G39" s="1067"/>
      <c r="H39" s="1067"/>
      <c r="I39" s="1067"/>
      <c r="J39" s="1067"/>
      <c r="K39" s="1067"/>
      <c r="L39" s="1067"/>
      <c r="M39" s="1067"/>
      <c r="N39" s="1067"/>
      <c r="O39" s="1067"/>
      <c r="P39" s="1068"/>
      <c r="Q39" s="1072"/>
      <c r="R39" s="1073"/>
      <c r="S39" s="1073"/>
      <c r="T39" s="1073"/>
      <c r="U39" s="1073"/>
      <c r="V39" s="1073"/>
      <c r="W39" s="1073"/>
      <c r="X39" s="1073"/>
      <c r="Y39" s="1073"/>
      <c r="Z39" s="1073"/>
      <c r="AA39" s="1073"/>
      <c r="AB39" s="1073"/>
      <c r="AC39" s="1073"/>
      <c r="AD39" s="1073"/>
      <c r="AE39" s="1074"/>
      <c r="AF39" s="1048"/>
      <c r="AG39" s="1049"/>
      <c r="AH39" s="1049"/>
      <c r="AI39" s="1049"/>
      <c r="AJ39" s="1050"/>
      <c r="AK39" s="1009"/>
      <c r="AL39" s="1000"/>
      <c r="AM39" s="1000"/>
      <c r="AN39" s="1000"/>
      <c r="AO39" s="1000"/>
      <c r="AP39" s="1000"/>
      <c r="AQ39" s="1000"/>
      <c r="AR39" s="1000"/>
      <c r="AS39" s="1000"/>
      <c r="AT39" s="1000"/>
      <c r="AU39" s="1000"/>
      <c r="AV39" s="1000"/>
      <c r="AW39" s="1000"/>
      <c r="AX39" s="1000"/>
      <c r="AY39" s="1000"/>
      <c r="AZ39" s="1071"/>
      <c r="BA39" s="1071"/>
      <c r="BB39" s="1071"/>
      <c r="BC39" s="1071"/>
      <c r="BD39" s="1071"/>
      <c r="BE39" s="1061"/>
      <c r="BF39" s="1061"/>
      <c r="BG39" s="1061"/>
      <c r="BH39" s="1061"/>
      <c r="BI39" s="1062"/>
      <c r="BJ39" s="205"/>
      <c r="BK39" s="205"/>
      <c r="BL39" s="205"/>
      <c r="BM39" s="205"/>
      <c r="BN39" s="205"/>
      <c r="BO39" s="218"/>
      <c r="BP39" s="218"/>
      <c r="BQ39" s="215">
        <v>33</v>
      </c>
      <c r="BR39" s="216"/>
      <c r="BS39" s="1043"/>
      <c r="BT39" s="1044"/>
      <c r="BU39" s="1044"/>
      <c r="BV39" s="1044"/>
      <c r="BW39" s="1044"/>
      <c r="BX39" s="1044"/>
      <c r="BY39" s="1044"/>
      <c r="BZ39" s="1044"/>
      <c r="CA39" s="1044"/>
      <c r="CB39" s="1044"/>
      <c r="CC39" s="1044"/>
      <c r="CD39" s="1044"/>
      <c r="CE39" s="1044"/>
      <c r="CF39" s="1044"/>
      <c r="CG39" s="1045"/>
      <c r="CH39" s="1018"/>
      <c r="CI39" s="1019"/>
      <c r="CJ39" s="1019"/>
      <c r="CK39" s="1019"/>
      <c r="CL39" s="1020"/>
      <c r="CM39" s="1018"/>
      <c r="CN39" s="1019"/>
      <c r="CO39" s="1019"/>
      <c r="CP39" s="1019"/>
      <c r="CQ39" s="1020"/>
      <c r="CR39" s="1018"/>
      <c r="CS39" s="1019"/>
      <c r="CT39" s="1019"/>
      <c r="CU39" s="1019"/>
      <c r="CV39" s="1020"/>
      <c r="CW39" s="1018"/>
      <c r="CX39" s="1019"/>
      <c r="CY39" s="1019"/>
      <c r="CZ39" s="1019"/>
      <c r="DA39" s="1020"/>
      <c r="DB39" s="1018"/>
      <c r="DC39" s="1019"/>
      <c r="DD39" s="1019"/>
      <c r="DE39" s="1019"/>
      <c r="DF39" s="1020"/>
      <c r="DG39" s="1018"/>
      <c r="DH39" s="1019"/>
      <c r="DI39" s="1019"/>
      <c r="DJ39" s="1019"/>
      <c r="DK39" s="1020"/>
      <c r="DL39" s="1018"/>
      <c r="DM39" s="1019"/>
      <c r="DN39" s="1019"/>
      <c r="DO39" s="1019"/>
      <c r="DP39" s="1020"/>
      <c r="DQ39" s="1018"/>
      <c r="DR39" s="1019"/>
      <c r="DS39" s="1019"/>
      <c r="DT39" s="1019"/>
      <c r="DU39" s="1020"/>
      <c r="DV39" s="1021"/>
      <c r="DW39" s="1022"/>
      <c r="DX39" s="1022"/>
      <c r="DY39" s="1022"/>
      <c r="DZ39" s="1023"/>
      <c r="EA39" s="199"/>
    </row>
    <row r="40" spans="1:131" s="200" customFormat="1" ht="26.25" customHeight="1">
      <c r="A40" s="214">
        <v>13</v>
      </c>
      <c r="B40" s="1066"/>
      <c r="C40" s="1067"/>
      <c r="D40" s="1067"/>
      <c r="E40" s="1067"/>
      <c r="F40" s="1067"/>
      <c r="G40" s="1067"/>
      <c r="H40" s="1067"/>
      <c r="I40" s="1067"/>
      <c r="J40" s="1067"/>
      <c r="K40" s="1067"/>
      <c r="L40" s="1067"/>
      <c r="M40" s="1067"/>
      <c r="N40" s="1067"/>
      <c r="O40" s="1067"/>
      <c r="P40" s="1068"/>
      <c r="Q40" s="1072"/>
      <c r="R40" s="1073"/>
      <c r="S40" s="1073"/>
      <c r="T40" s="1073"/>
      <c r="U40" s="1073"/>
      <c r="V40" s="1073"/>
      <c r="W40" s="1073"/>
      <c r="X40" s="1073"/>
      <c r="Y40" s="1073"/>
      <c r="Z40" s="1073"/>
      <c r="AA40" s="1073"/>
      <c r="AB40" s="1073"/>
      <c r="AC40" s="1073"/>
      <c r="AD40" s="1073"/>
      <c r="AE40" s="1074"/>
      <c r="AF40" s="1048"/>
      <c r="AG40" s="1049"/>
      <c r="AH40" s="1049"/>
      <c r="AI40" s="1049"/>
      <c r="AJ40" s="1050"/>
      <c r="AK40" s="1009"/>
      <c r="AL40" s="1000"/>
      <c r="AM40" s="1000"/>
      <c r="AN40" s="1000"/>
      <c r="AO40" s="1000"/>
      <c r="AP40" s="1000"/>
      <c r="AQ40" s="1000"/>
      <c r="AR40" s="1000"/>
      <c r="AS40" s="1000"/>
      <c r="AT40" s="1000"/>
      <c r="AU40" s="1000"/>
      <c r="AV40" s="1000"/>
      <c r="AW40" s="1000"/>
      <c r="AX40" s="1000"/>
      <c r="AY40" s="1000"/>
      <c r="AZ40" s="1071"/>
      <c r="BA40" s="1071"/>
      <c r="BB40" s="1071"/>
      <c r="BC40" s="1071"/>
      <c r="BD40" s="1071"/>
      <c r="BE40" s="1061"/>
      <c r="BF40" s="1061"/>
      <c r="BG40" s="1061"/>
      <c r="BH40" s="1061"/>
      <c r="BI40" s="1062"/>
      <c r="BJ40" s="205"/>
      <c r="BK40" s="205"/>
      <c r="BL40" s="205"/>
      <c r="BM40" s="205"/>
      <c r="BN40" s="205"/>
      <c r="BO40" s="218"/>
      <c r="BP40" s="218"/>
      <c r="BQ40" s="215">
        <v>34</v>
      </c>
      <c r="BR40" s="216"/>
      <c r="BS40" s="1043"/>
      <c r="BT40" s="1044"/>
      <c r="BU40" s="1044"/>
      <c r="BV40" s="1044"/>
      <c r="BW40" s="1044"/>
      <c r="BX40" s="1044"/>
      <c r="BY40" s="1044"/>
      <c r="BZ40" s="1044"/>
      <c r="CA40" s="1044"/>
      <c r="CB40" s="1044"/>
      <c r="CC40" s="1044"/>
      <c r="CD40" s="1044"/>
      <c r="CE40" s="1044"/>
      <c r="CF40" s="1044"/>
      <c r="CG40" s="1045"/>
      <c r="CH40" s="1018"/>
      <c r="CI40" s="1019"/>
      <c r="CJ40" s="1019"/>
      <c r="CK40" s="1019"/>
      <c r="CL40" s="1020"/>
      <c r="CM40" s="1018"/>
      <c r="CN40" s="1019"/>
      <c r="CO40" s="1019"/>
      <c r="CP40" s="1019"/>
      <c r="CQ40" s="1020"/>
      <c r="CR40" s="1018"/>
      <c r="CS40" s="1019"/>
      <c r="CT40" s="1019"/>
      <c r="CU40" s="1019"/>
      <c r="CV40" s="1020"/>
      <c r="CW40" s="1018"/>
      <c r="CX40" s="1019"/>
      <c r="CY40" s="1019"/>
      <c r="CZ40" s="1019"/>
      <c r="DA40" s="1020"/>
      <c r="DB40" s="1018"/>
      <c r="DC40" s="1019"/>
      <c r="DD40" s="1019"/>
      <c r="DE40" s="1019"/>
      <c r="DF40" s="1020"/>
      <c r="DG40" s="1018"/>
      <c r="DH40" s="1019"/>
      <c r="DI40" s="1019"/>
      <c r="DJ40" s="1019"/>
      <c r="DK40" s="1020"/>
      <c r="DL40" s="1018"/>
      <c r="DM40" s="1019"/>
      <c r="DN40" s="1019"/>
      <c r="DO40" s="1019"/>
      <c r="DP40" s="1020"/>
      <c r="DQ40" s="1018"/>
      <c r="DR40" s="1019"/>
      <c r="DS40" s="1019"/>
      <c r="DT40" s="1019"/>
      <c r="DU40" s="1020"/>
      <c r="DV40" s="1021"/>
      <c r="DW40" s="1022"/>
      <c r="DX40" s="1022"/>
      <c r="DY40" s="1022"/>
      <c r="DZ40" s="1023"/>
      <c r="EA40" s="199"/>
    </row>
    <row r="41" spans="1:131" s="200" customFormat="1" ht="26.25" customHeight="1">
      <c r="A41" s="214">
        <v>14</v>
      </c>
      <c r="B41" s="1066"/>
      <c r="C41" s="1067"/>
      <c r="D41" s="1067"/>
      <c r="E41" s="1067"/>
      <c r="F41" s="1067"/>
      <c r="G41" s="1067"/>
      <c r="H41" s="1067"/>
      <c r="I41" s="1067"/>
      <c r="J41" s="1067"/>
      <c r="K41" s="1067"/>
      <c r="L41" s="1067"/>
      <c r="M41" s="1067"/>
      <c r="N41" s="1067"/>
      <c r="O41" s="1067"/>
      <c r="P41" s="1068"/>
      <c r="Q41" s="1072"/>
      <c r="R41" s="1073"/>
      <c r="S41" s="1073"/>
      <c r="T41" s="1073"/>
      <c r="U41" s="1073"/>
      <c r="V41" s="1073"/>
      <c r="W41" s="1073"/>
      <c r="X41" s="1073"/>
      <c r="Y41" s="1073"/>
      <c r="Z41" s="1073"/>
      <c r="AA41" s="1073"/>
      <c r="AB41" s="1073"/>
      <c r="AC41" s="1073"/>
      <c r="AD41" s="1073"/>
      <c r="AE41" s="1074"/>
      <c r="AF41" s="1048"/>
      <c r="AG41" s="1049"/>
      <c r="AH41" s="1049"/>
      <c r="AI41" s="1049"/>
      <c r="AJ41" s="1050"/>
      <c r="AK41" s="1009"/>
      <c r="AL41" s="1000"/>
      <c r="AM41" s="1000"/>
      <c r="AN41" s="1000"/>
      <c r="AO41" s="1000"/>
      <c r="AP41" s="1000"/>
      <c r="AQ41" s="1000"/>
      <c r="AR41" s="1000"/>
      <c r="AS41" s="1000"/>
      <c r="AT41" s="1000"/>
      <c r="AU41" s="1000"/>
      <c r="AV41" s="1000"/>
      <c r="AW41" s="1000"/>
      <c r="AX41" s="1000"/>
      <c r="AY41" s="1000"/>
      <c r="AZ41" s="1071"/>
      <c r="BA41" s="1071"/>
      <c r="BB41" s="1071"/>
      <c r="BC41" s="1071"/>
      <c r="BD41" s="1071"/>
      <c r="BE41" s="1061"/>
      <c r="BF41" s="1061"/>
      <c r="BG41" s="1061"/>
      <c r="BH41" s="1061"/>
      <c r="BI41" s="1062"/>
      <c r="BJ41" s="205"/>
      <c r="BK41" s="205"/>
      <c r="BL41" s="205"/>
      <c r="BM41" s="205"/>
      <c r="BN41" s="205"/>
      <c r="BO41" s="218"/>
      <c r="BP41" s="218"/>
      <c r="BQ41" s="215">
        <v>35</v>
      </c>
      <c r="BR41" s="216"/>
      <c r="BS41" s="1043"/>
      <c r="BT41" s="1044"/>
      <c r="BU41" s="1044"/>
      <c r="BV41" s="1044"/>
      <c r="BW41" s="1044"/>
      <c r="BX41" s="1044"/>
      <c r="BY41" s="1044"/>
      <c r="BZ41" s="1044"/>
      <c r="CA41" s="1044"/>
      <c r="CB41" s="1044"/>
      <c r="CC41" s="1044"/>
      <c r="CD41" s="1044"/>
      <c r="CE41" s="1044"/>
      <c r="CF41" s="1044"/>
      <c r="CG41" s="1045"/>
      <c r="CH41" s="1018"/>
      <c r="CI41" s="1019"/>
      <c r="CJ41" s="1019"/>
      <c r="CK41" s="1019"/>
      <c r="CL41" s="1020"/>
      <c r="CM41" s="1018"/>
      <c r="CN41" s="1019"/>
      <c r="CO41" s="1019"/>
      <c r="CP41" s="1019"/>
      <c r="CQ41" s="1020"/>
      <c r="CR41" s="1018"/>
      <c r="CS41" s="1019"/>
      <c r="CT41" s="1019"/>
      <c r="CU41" s="1019"/>
      <c r="CV41" s="1020"/>
      <c r="CW41" s="1018"/>
      <c r="CX41" s="1019"/>
      <c r="CY41" s="1019"/>
      <c r="CZ41" s="1019"/>
      <c r="DA41" s="1020"/>
      <c r="DB41" s="1018"/>
      <c r="DC41" s="1019"/>
      <c r="DD41" s="1019"/>
      <c r="DE41" s="1019"/>
      <c r="DF41" s="1020"/>
      <c r="DG41" s="1018"/>
      <c r="DH41" s="1019"/>
      <c r="DI41" s="1019"/>
      <c r="DJ41" s="1019"/>
      <c r="DK41" s="1020"/>
      <c r="DL41" s="1018"/>
      <c r="DM41" s="1019"/>
      <c r="DN41" s="1019"/>
      <c r="DO41" s="1019"/>
      <c r="DP41" s="1020"/>
      <c r="DQ41" s="1018"/>
      <c r="DR41" s="1019"/>
      <c r="DS41" s="1019"/>
      <c r="DT41" s="1019"/>
      <c r="DU41" s="1020"/>
      <c r="DV41" s="1021"/>
      <c r="DW41" s="1022"/>
      <c r="DX41" s="1022"/>
      <c r="DY41" s="1022"/>
      <c r="DZ41" s="1023"/>
      <c r="EA41" s="199"/>
    </row>
    <row r="42" spans="1:131" s="200" customFormat="1" ht="26.25" customHeight="1">
      <c r="A42" s="214">
        <v>15</v>
      </c>
      <c r="B42" s="1066"/>
      <c r="C42" s="1067"/>
      <c r="D42" s="1067"/>
      <c r="E42" s="1067"/>
      <c r="F42" s="1067"/>
      <c r="G42" s="1067"/>
      <c r="H42" s="1067"/>
      <c r="I42" s="1067"/>
      <c r="J42" s="1067"/>
      <c r="K42" s="1067"/>
      <c r="L42" s="1067"/>
      <c r="M42" s="1067"/>
      <c r="N42" s="1067"/>
      <c r="O42" s="1067"/>
      <c r="P42" s="1068"/>
      <c r="Q42" s="1072"/>
      <c r="R42" s="1073"/>
      <c r="S42" s="1073"/>
      <c r="T42" s="1073"/>
      <c r="U42" s="1073"/>
      <c r="V42" s="1073"/>
      <c r="W42" s="1073"/>
      <c r="X42" s="1073"/>
      <c r="Y42" s="1073"/>
      <c r="Z42" s="1073"/>
      <c r="AA42" s="1073"/>
      <c r="AB42" s="1073"/>
      <c r="AC42" s="1073"/>
      <c r="AD42" s="1073"/>
      <c r="AE42" s="1074"/>
      <c r="AF42" s="1048"/>
      <c r="AG42" s="1049"/>
      <c r="AH42" s="1049"/>
      <c r="AI42" s="1049"/>
      <c r="AJ42" s="1050"/>
      <c r="AK42" s="1009"/>
      <c r="AL42" s="1000"/>
      <c r="AM42" s="1000"/>
      <c r="AN42" s="1000"/>
      <c r="AO42" s="1000"/>
      <c r="AP42" s="1000"/>
      <c r="AQ42" s="1000"/>
      <c r="AR42" s="1000"/>
      <c r="AS42" s="1000"/>
      <c r="AT42" s="1000"/>
      <c r="AU42" s="1000"/>
      <c r="AV42" s="1000"/>
      <c r="AW42" s="1000"/>
      <c r="AX42" s="1000"/>
      <c r="AY42" s="1000"/>
      <c r="AZ42" s="1071"/>
      <c r="BA42" s="1071"/>
      <c r="BB42" s="1071"/>
      <c r="BC42" s="1071"/>
      <c r="BD42" s="1071"/>
      <c r="BE42" s="1061"/>
      <c r="BF42" s="1061"/>
      <c r="BG42" s="1061"/>
      <c r="BH42" s="1061"/>
      <c r="BI42" s="1062"/>
      <c r="BJ42" s="205"/>
      <c r="BK42" s="205"/>
      <c r="BL42" s="205"/>
      <c r="BM42" s="205"/>
      <c r="BN42" s="205"/>
      <c r="BO42" s="218"/>
      <c r="BP42" s="218"/>
      <c r="BQ42" s="215">
        <v>36</v>
      </c>
      <c r="BR42" s="216"/>
      <c r="BS42" s="1043"/>
      <c r="BT42" s="1044"/>
      <c r="BU42" s="1044"/>
      <c r="BV42" s="1044"/>
      <c r="BW42" s="1044"/>
      <c r="BX42" s="1044"/>
      <c r="BY42" s="1044"/>
      <c r="BZ42" s="1044"/>
      <c r="CA42" s="1044"/>
      <c r="CB42" s="1044"/>
      <c r="CC42" s="1044"/>
      <c r="CD42" s="1044"/>
      <c r="CE42" s="1044"/>
      <c r="CF42" s="1044"/>
      <c r="CG42" s="1045"/>
      <c r="CH42" s="1018"/>
      <c r="CI42" s="1019"/>
      <c r="CJ42" s="1019"/>
      <c r="CK42" s="1019"/>
      <c r="CL42" s="1020"/>
      <c r="CM42" s="1018"/>
      <c r="CN42" s="1019"/>
      <c r="CO42" s="1019"/>
      <c r="CP42" s="1019"/>
      <c r="CQ42" s="1020"/>
      <c r="CR42" s="1018"/>
      <c r="CS42" s="1019"/>
      <c r="CT42" s="1019"/>
      <c r="CU42" s="1019"/>
      <c r="CV42" s="1020"/>
      <c r="CW42" s="1018"/>
      <c r="CX42" s="1019"/>
      <c r="CY42" s="1019"/>
      <c r="CZ42" s="1019"/>
      <c r="DA42" s="1020"/>
      <c r="DB42" s="1018"/>
      <c r="DC42" s="1019"/>
      <c r="DD42" s="1019"/>
      <c r="DE42" s="1019"/>
      <c r="DF42" s="1020"/>
      <c r="DG42" s="1018"/>
      <c r="DH42" s="1019"/>
      <c r="DI42" s="1019"/>
      <c r="DJ42" s="1019"/>
      <c r="DK42" s="1020"/>
      <c r="DL42" s="1018"/>
      <c r="DM42" s="1019"/>
      <c r="DN42" s="1019"/>
      <c r="DO42" s="1019"/>
      <c r="DP42" s="1020"/>
      <c r="DQ42" s="1018"/>
      <c r="DR42" s="1019"/>
      <c r="DS42" s="1019"/>
      <c r="DT42" s="1019"/>
      <c r="DU42" s="1020"/>
      <c r="DV42" s="1021"/>
      <c r="DW42" s="1022"/>
      <c r="DX42" s="1022"/>
      <c r="DY42" s="1022"/>
      <c r="DZ42" s="1023"/>
      <c r="EA42" s="199"/>
    </row>
    <row r="43" spans="1:131" s="200" customFormat="1" ht="26.25" customHeight="1">
      <c r="A43" s="214">
        <v>16</v>
      </c>
      <c r="B43" s="1066"/>
      <c r="C43" s="1067"/>
      <c r="D43" s="1067"/>
      <c r="E43" s="1067"/>
      <c r="F43" s="1067"/>
      <c r="G43" s="1067"/>
      <c r="H43" s="1067"/>
      <c r="I43" s="1067"/>
      <c r="J43" s="1067"/>
      <c r="K43" s="1067"/>
      <c r="L43" s="1067"/>
      <c r="M43" s="1067"/>
      <c r="N43" s="1067"/>
      <c r="O43" s="1067"/>
      <c r="P43" s="1068"/>
      <c r="Q43" s="1072"/>
      <c r="R43" s="1073"/>
      <c r="S43" s="1073"/>
      <c r="T43" s="1073"/>
      <c r="U43" s="1073"/>
      <c r="V43" s="1073"/>
      <c r="W43" s="1073"/>
      <c r="X43" s="1073"/>
      <c r="Y43" s="1073"/>
      <c r="Z43" s="1073"/>
      <c r="AA43" s="1073"/>
      <c r="AB43" s="1073"/>
      <c r="AC43" s="1073"/>
      <c r="AD43" s="1073"/>
      <c r="AE43" s="1074"/>
      <c r="AF43" s="1048"/>
      <c r="AG43" s="1049"/>
      <c r="AH43" s="1049"/>
      <c r="AI43" s="1049"/>
      <c r="AJ43" s="1050"/>
      <c r="AK43" s="1009"/>
      <c r="AL43" s="1000"/>
      <c r="AM43" s="1000"/>
      <c r="AN43" s="1000"/>
      <c r="AO43" s="1000"/>
      <c r="AP43" s="1000"/>
      <c r="AQ43" s="1000"/>
      <c r="AR43" s="1000"/>
      <c r="AS43" s="1000"/>
      <c r="AT43" s="1000"/>
      <c r="AU43" s="1000"/>
      <c r="AV43" s="1000"/>
      <c r="AW43" s="1000"/>
      <c r="AX43" s="1000"/>
      <c r="AY43" s="1000"/>
      <c r="AZ43" s="1071"/>
      <c r="BA43" s="1071"/>
      <c r="BB43" s="1071"/>
      <c r="BC43" s="1071"/>
      <c r="BD43" s="1071"/>
      <c r="BE43" s="1061"/>
      <c r="BF43" s="1061"/>
      <c r="BG43" s="1061"/>
      <c r="BH43" s="1061"/>
      <c r="BI43" s="1062"/>
      <c r="BJ43" s="205"/>
      <c r="BK43" s="205"/>
      <c r="BL43" s="205"/>
      <c r="BM43" s="205"/>
      <c r="BN43" s="205"/>
      <c r="BO43" s="218"/>
      <c r="BP43" s="218"/>
      <c r="BQ43" s="215">
        <v>37</v>
      </c>
      <c r="BR43" s="216"/>
      <c r="BS43" s="1043"/>
      <c r="BT43" s="1044"/>
      <c r="BU43" s="1044"/>
      <c r="BV43" s="1044"/>
      <c r="BW43" s="1044"/>
      <c r="BX43" s="1044"/>
      <c r="BY43" s="1044"/>
      <c r="BZ43" s="1044"/>
      <c r="CA43" s="1044"/>
      <c r="CB43" s="1044"/>
      <c r="CC43" s="1044"/>
      <c r="CD43" s="1044"/>
      <c r="CE43" s="1044"/>
      <c r="CF43" s="1044"/>
      <c r="CG43" s="1045"/>
      <c r="CH43" s="1018"/>
      <c r="CI43" s="1019"/>
      <c r="CJ43" s="1019"/>
      <c r="CK43" s="1019"/>
      <c r="CL43" s="1020"/>
      <c r="CM43" s="1018"/>
      <c r="CN43" s="1019"/>
      <c r="CO43" s="1019"/>
      <c r="CP43" s="1019"/>
      <c r="CQ43" s="1020"/>
      <c r="CR43" s="1018"/>
      <c r="CS43" s="1019"/>
      <c r="CT43" s="1019"/>
      <c r="CU43" s="1019"/>
      <c r="CV43" s="1020"/>
      <c r="CW43" s="1018"/>
      <c r="CX43" s="1019"/>
      <c r="CY43" s="1019"/>
      <c r="CZ43" s="1019"/>
      <c r="DA43" s="1020"/>
      <c r="DB43" s="1018"/>
      <c r="DC43" s="1019"/>
      <c r="DD43" s="1019"/>
      <c r="DE43" s="1019"/>
      <c r="DF43" s="1020"/>
      <c r="DG43" s="1018"/>
      <c r="DH43" s="1019"/>
      <c r="DI43" s="1019"/>
      <c r="DJ43" s="1019"/>
      <c r="DK43" s="1020"/>
      <c r="DL43" s="1018"/>
      <c r="DM43" s="1019"/>
      <c r="DN43" s="1019"/>
      <c r="DO43" s="1019"/>
      <c r="DP43" s="1020"/>
      <c r="DQ43" s="1018"/>
      <c r="DR43" s="1019"/>
      <c r="DS43" s="1019"/>
      <c r="DT43" s="1019"/>
      <c r="DU43" s="1020"/>
      <c r="DV43" s="1021"/>
      <c r="DW43" s="1022"/>
      <c r="DX43" s="1022"/>
      <c r="DY43" s="1022"/>
      <c r="DZ43" s="1023"/>
      <c r="EA43" s="199"/>
    </row>
    <row r="44" spans="1:131" s="200" customFormat="1" ht="26.25" customHeight="1">
      <c r="A44" s="214">
        <v>17</v>
      </c>
      <c r="B44" s="1066"/>
      <c r="C44" s="1067"/>
      <c r="D44" s="1067"/>
      <c r="E44" s="1067"/>
      <c r="F44" s="1067"/>
      <c r="G44" s="1067"/>
      <c r="H44" s="1067"/>
      <c r="I44" s="1067"/>
      <c r="J44" s="1067"/>
      <c r="K44" s="1067"/>
      <c r="L44" s="1067"/>
      <c r="M44" s="1067"/>
      <c r="N44" s="1067"/>
      <c r="O44" s="1067"/>
      <c r="P44" s="1068"/>
      <c r="Q44" s="1072"/>
      <c r="R44" s="1073"/>
      <c r="S44" s="1073"/>
      <c r="T44" s="1073"/>
      <c r="U44" s="1073"/>
      <c r="V44" s="1073"/>
      <c r="W44" s="1073"/>
      <c r="X44" s="1073"/>
      <c r="Y44" s="1073"/>
      <c r="Z44" s="1073"/>
      <c r="AA44" s="1073"/>
      <c r="AB44" s="1073"/>
      <c r="AC44" s="1073"/>
      <c r="AD44" s="1073"/>
      <c r="AE44" s="1074"/>
      <c r="AF44" s="1048"/>
      <c r="AG44" s="1049"/>
      <c r="AH44" s="1049"/>
      <c r="AI44" s="1049"/>
      <c r="AJ44" s="1050"/>
      <c r="AK44" s="1009"/>
      <c r="AL44" s="1000"/>
      <c r="AM44" s="1000"/>
      <c r="AN44" s="1000"/>
      <c r="AO44" s="1000"/>
      <c r="AP44" s="1000"/>
      <c r="AQ44" s="1000"/>
      <c r="AR44" s="1000"/>
      <c r="AS44" s="1000"/>
      <c r="AT44" s="1000"/>
      <c r="AU44" s="1000"/>
      <c r="AV44" s="1000"/>
      <c r="AW44" s="1000"/>
      <c r="AX44" s="1000"/>
      <c r="AY44" s="1000"/>
      <c r="AZ44" s="1071"/>
      <c r="BA44" s="1071"/>
      <c r="BB44" s="1071"/>
      <c r="BC44" s="1071"/>
      <c r="BD44" s="1071"/>
      <c r="BE44" s="1061"/>
      <c r="BF44" s="1061"/>
      <c r="BG44" s="1061"/>
      <c r="BH44" s="1061"/>
      <c r="BI44" s="1062"/>
      <c r="BJ44" s="205"/>
      <c r="BK44" s="205"/>
      <c r="BL44" s="205"/>
      <c r="BM44" s="205"/>
      <c r="BN44" s="205"/>
      <c r="BO44" s="218"/>
      <c r="BP44" s="218"/>
      <c r="BQ44" s="215">
        <v>38</v>
      </c>
      <c r="BR44" s="216"/>
      <c r="BS44" s="1043"/>
      <c r="BT44" s="1044"/>
      <c r="BU44" s="1044"/>
      <c r="BV44" s="1044"/>
      <c r="BW44" s="1044"/>
      <c r="BX44" s="1044"/>
      <c r="BY44" s="1044"/>
      <c r="BZ44" s="1044"/>
      <c r="CA44" s="1044"/>
      <c r="CB44" s="1044"/>
      <c r="CC44" s="1044"/>
      <c r="CD44" s="1044"/>
      <c r="CE44" s="1044"/>
      <c r="CF44" s="1044"/>
      <c r="CG44" s="1045"/>
      <c r="CH44" s="1018"/>
      <c r="CI44" s="1019"/>
      <c r="CJ44" s="1019"/>
      <c r="CK44" s="1019"/>
      <c r="CL44" s="1020"/>
      <c r="CM44" s="1018"/>
      <c r="CN44" s="1019"/>
      <c r="CO44" s="1019"/>
      <c r="CP44" s="1019"/>
      <c r="CQ44" s="1020"/>
      <c r="CR44" s="1018"/>
      <c r="CS44" s="1019"/>
      <c r="CT44" s="1019"/>
      <c r="CU44" s="1019"/>
      <c r="CV44" s="1020"/>
      <c r="CW44" s="1018"/>
      <c r="CX44" s="1019"/>
      <c r="CY44" s="1019"/>
      <c r="CZ44" s="1019"/>
      <c r="DA44" s="1020"/>
      <c r="DB44" s="1018"/>
      <c r="DC44" s="1019"/>
      <c r="DD44" s="1019"/>
      <c r="DE44" s="1019"/>
      <c r="DF44" s="1020"/>
      <c r="DG44" s="1018"/>
      <c r="DH44" s="1019"/>
      <c r="DI44" s="1019"/>
      <c r="DJ44" s="1019"/>
      <c r="DK44" s="1020"/>
      <c r="DL44" s="1018"/>
      <c r="DM44" s="1019"/>
      <c r="DN44" s="1019"/>
      <c r="DO44" s="1019"/>
      <c r="DP44" s="1020"/>
      <c r="DQ44" s="1018"/>
      <c r="DR44" s="1019"/>
      <c r="DS44" s="1019"/>
      <c r="DT44" s="1019"/>
      <c r="DU44" s="1020"/>
      <c r="DV44" s="1021"/>
      <c r="DW44" s="1022"/>
      <c r="DX44" s="1022"/>
      <c r="DY44" s="1022"/>
      <c r="DZ44" s="1023"/>
      <c r="EA44" s="199"/>
    </row>
    <row r="45" spans="1:131" s="200" customFormat="1" ht="26.25" customHeight="1">
      <c r="A45" s="214">
        <v>18</v>
      </c>
      <c r="B45" s="1066"/>
      <c r="C45" s="1067"/>
      <c r="D45" s="1067"/>
      <c r="E45" s="1067"/>
      <c r="F45" s="1067"/>
      <c r="G45" s="1067"/>
      <c r="H45" s="1067"/>
      <c r="I45" s="1067"/>
      <c r="J45" s="1067"/>
      <c r="K45" s="1067"/>
      <c r="L45" s="1067"/>
      <c r="M45" s="1067"/>
      <c r="N45" s="1067"/>
      <c r="O45" s="1067"/>
      <c r="P45" s="1068"/>
      <c r="Q45" s="1072"/>
      <c r="R45" s="1073"/>
      <c r="S45" s="1073"/>
      <c r="T45" s="1073"/>
      <c r="U45" s="1073"/>
      <c r="V45" s="1073"/>
      <c r="W45" s="1073"/>
      <c r="X45" s="1073"/>
      <c r="Y45" s="1073"/>
      <c r="Z45" s="1073"/>
      <c r="AA45" s="1073"/>
      <c r="AB45" s="1073"/>
      <c r="AC45" s="1073"/>
      <c r="AD45" s="1073"/>
      <c r="AE45" s="1074"/>
      <c r="AF45" s="1048"/>
      <c r="AG45" s="1049"/>
      <c r="AH45" s="1049"/>
      <c r="AI45" s="1049"/>
      <c r="AJ45" s="1050"/>
      <c r="AK45" s="1009"/>
      <c r="AL45" s="1000"/>
      <c r="AM45" s="1000"/>
      <c r="AN45" s="1000"/>
      <c r="AO45" s="1000"/>
      <c r="AP45" s="1000"/>
      <c r="AQ45" s="1000"/>
      <c r="AR45" s="1000"/>
      <c r="AS45" s="1000"/>
      <c r="AT45" s="1000"/>
      <c r="AU45" s="1000"/>
      <c r="AV45" s="1000"/>
      <c r="AW45" s="1000"/>
      <c r="AX45" s="1000"/>
      <c r="AY45" s="1000"/>
      <c r="AZ45" s="1071"/>
      <c r="BA45" s="1071"/>
      <c r="BB45" s="1071"/>
      <c r="BC45" s="1071"/>
      <c r="BD45" s="1071"/>
      <c r="BE45" s="1061"/>
      <c r="BF45" s="1061"/>
      <c r="BG45" s="1061"/>
      <c r="BH45" s="1061"/>
      <c r="BI45" s="1062"/>
      <c r="BJ45" s="205"/>
      <c r="BK45" s="205"/>
      <c r="BL45" s="205"/>
      <c r="BM45" s="205"/>
      <c r="BN45" s="205"/>
      <c r="BO45" s="218"/>
      <c r="BP45" s="218"/>
      <c r="BQ45" s="215">
        <v>39</v>
      </c>
      <c r="BR45" s="216"/>
      <c r="BS45" s="1043"/>
      <c r="BT45" s="1044"/>
      <c r="BU45" s="1044"/>
      <c r="BV45" s="1044"/>
      <c r="BW45" s="1044"/>
      <c r="BX45" s="1044"/>
      <c r="BY45" s="1044"/>
      <c r="BZ45" s="1044"/>
      <c r="CA45" s="1044"/>
      <c r="CB45" s="1044"/>
      <c r="CC45" s="1044"/>
      <c r="CD45" s="1044"/>
      <c r="CE45" s="1044"/>
      <c r="CF45" s="1044"/>
      <c r="CG45" s="1045"/>
      <c r="CH45" s="1018"/>
      <c r="CI45" s="1019"/>
      <c r="CJ45" s="1019"/>
      <c r="CK45" s="1019"/>
      <c r="CL45" s="1020"/>
      <c r="CM45" s="1018"/>
      <c r="CN45" s="1019"/>
      <c r="CO45" s="1019"/>
      <c r="CP45" s="1019"/>
      <c r="CQ45" s="1020"/>
      <c r="CR45" s="1018"/>
      <c r="CS45" s="1019"/>
      <c r="CT45" s="1019"/>
      <c r="CU45" s="1019"/>
      <c r="CV45" s="1020"/>
      <c r="CW45" s="1018"/>
      <c r="CX45" s="1019"/>
      <c r="CY45" s="1019"/>
      <c r="CZ45" s="1019"/>
      <c r="DA45" s="1020"/>
      <c r="DB45" s="1018"/>
      <c r="DC45" s="1019"/>
      <c r="DD45" s="1019"/>
      <c r="DE45" s="1019"/>
      <c r="DF45" s="1020"/>
      <c r="DG45" s="1018"/>
      <c r="DH45" s="1019"/>
      <c r="DI45" s="1019"/>
      <c r="DJ45" s="1019"/>
      <c r="DK45" s="1020"/>
      <c r="DL45" s="1018"/>
      <c r="DM45" s="1019"/>
      <c r="DN45" s="1019"/>
      <c r="DO45" s="1019"/>
      <c r="DP45" s="1020"/>
      <c r="DQ45" s="1018"/>
      <c r="DR45" s="1019"/>
      <c r="DS45" s="1019"/>
      <c r="DT45" s="1019"/>
      <c r="DU45" s="1020"/>
      <c r="DV45" s="1021"/>
      <c r="DW45" s="1022"/>
      <c r="DX45" s="1022"/>
      <c r="DY45" s="1022"/>
      <c r="DZ45" s="1023"/>
      <c r="EA45" s="199"/>
    </row>
    <row r="46" spans="1:131" s="200" customFormat="1" ht="26.25" customHeight="1">
      <c r="A46" s="214">
        <v>19</v>
      </c>
      <c r="B46" s="1066"/>
      <c r="C46" s="1067"/>
      <c r="D46" s="1067"/>
      <c r="E46" s="1067"/>
      <c r="F46" s="1067"/>
      <c r="G46" s="1067"/>
      <c r="H46" s="1067"/>
      <c r="I46" s="1067"/>
      <c r="J46" s="1067"/>
      <c r="K46" s="1067"/>
      <c r="L46" s="1067"/>
      <c r="M46" s="1067"/>
      <c r="N46" s="1067"/>
      <c r="O46" s="1067"/>
      <c r="P46" s="1068"/>
      <c r="Q46" s="1072"/>
      <c r="R46" s="1073"/>
      <c r="S46" s="1073"/>
      <c r="T46" s="1073"/>
      <c r="U46" s="1073"/>
      <c r="V46" s="1073"/>
      <c r="W46" s="1073"/>
      <c r="X46" s="1073"/>
      <c r="Y46" s="1073"/>
      <c r="Z46" s="1073"/>
      <c r="AA46" s="1073"/>
      <c r="AB46" s="1073"/>
      <c r="AC46" s="1073"/>
      <c r="AD46" s="1073"/>
      <c r="AE46" s="1074"/>
      <c r="AF46" s="1048"/>
      <c r="AG46" s="1049"/>
      <c r="AH46" s="1049"/>
      <c r="AI46" s="1049"/>
      <c r="AJ46" s="1050"/>
      <c r="AK46" s="1009"/>
      <c r="AL46" s="1000"/>
      <c r="AM46" s="1000"/>
      <c r="AN46" s="1000"/>
      <c r="AO46" s="1000"/>
      <c r="AP46" s="1000"/>
      <c r="AQ46" s="1000"/>
      <c r="AR46" s="1000"/>
      <c r="AS46" s="1000"/>
      <c r="AT46" s="1000"/>
      <c r="AU46" s="1000"/>
      <c r="AV46" s="1000"/>
      <c r="AW46" s="1000"/>
      <c r="AX46" s="1000"/>
      <c r="AY46" s="1000"/>
      <c r="AZ46" s="1071"/>
      <c r="BA46" s="1071"/>
      <c r="BB46" s="1071"/>
      <c r="BC46" s="1071"/>
      <c r="BD46" s="1071"/>
      <c r="BE46" s="1061"/>
      <c r="BF46" s="1061"/>
      <c r="BG46" s="1061"/>
      <c r="BH46" s="1061"/>
      <c r="BI46" s="1062"/>
      <c r="BJ46" s="205"/>
      <c r="BK46" s="205"/>
      <c r="BL46" s="205"/>
      <c r="BM46" s="205"/>
      <c r="BN46" s="205"/>
      <c r="BO46" s="218"/>
      <c r="BP46" s="218"/>
      <c r="BQ46" s="215">
        <v>40</v>
      </c>
      <c r="BR46" s="216"/>
      <c r="BS46" s="1043"/>
      <c r="BT46" s="1044"/>
      <c r="BU46" s="1044"/>
      <c r="BV46" s="1044"/>
      <c r="BW46" s="1044"/>
      <c r="BX46" s="1044"/>
      <c r="BY46" s="1044"/>
      <c r="BZ46" s="1044"/>
      <c r="CA46" s="1044"/>
      <c r="CB46" s="1044"/>
      <c r="CC46" s="1044"/>
      <c r="CD46" s="1044"/>
      <c r="CE46" s="1044"/>
      <c r="CF46" s="1044"/>
      <c r="CG46" s="1045"/>
      <c r="CH46" s="1018"/>
      <c r="CI46" s="1019"/>
      <c r="CJ46" s="1019"/>
      <c r="CK46" s="1019"/>
      <c r="CL46" s="1020"/>
      <c r="CM46" s="1018"/>
      <c r="CN46" s="1019"/>
      <c r="CO46" s="1019"/>
      <c r="CP46" s="1019"/>
      <c r="CQ46" s="1020"/>
      <c r="CR46" s="1018"/>
      <c r="CS46" s="1019"/>
      <c r="CT46" s="1019"/>
      <c r="CU46" s="1019"/>
      <c r="CV46" s="1020"/>
      <c r="CW46" s="1018"/>
      <c r="CX46" s="1019"/>
      <c r="CY46" s="1019"/>
      <c r="CZ46" s="1019"/>
      <c r="DA46" s="1020"/>
      <c r="DB46" s="1018"/>
      <c r="DC46" s="1019"/>
      <c r="DD46" s="1019"/>
      <c r="DE46" s="1019"/>
      <c r="DF46" s="1020"/>
      <c r="DG46" s="1018"/>
      <c r="DH46" s="1019"/>
      <c r="DI46" s="1019"/>
      <c r="DJ46" s="1019"/>
      <c r="DK46" s="1020"/>
      <c r="DL46" s="1018"/>
      <c r="DM46" s="1019"/>
      <c r="DN46" s="1019"/>
      <c r="DO46" s="1019"/>
      <c r="DP46" s="1020"/>
      <c r="DQ46" s="1018"/>
      <c r="DR46" s="1019"/>
      <c r="DS46" s="1019"/>
      <c r="DT46" s="1019"/>
      <c r="DU46" s="1020"/>
      <c r="DV46" s="1021"/>
      <c r="DW46" s="1022"/>
      <c r="DX46" s="1022"/>
      <c r="DY46" s="1022"/>
      <c r="DZ46" s="1023"/>
      <c r="EA46" s="199"/>
    </row>
    <row r="47" spans="1:131" s="200" customFormat="1" ht="26.25" customHeight="1">
      <c r="A47" s="214">
        <v>20</v>
      </c>
      <c r="B47" s="1066"/>
      <c r="C47" s="1067"/>
      <c r="D47" s="1067"/>
      <c r="E47" s="1067"/>
      <c r="F47" s="1067"/>
      <c r="G47" s="1067"/>
      <c r="H47" s="1067"/>
      <c r="I47" s="1067"/>
      <c r="J47" s="1067"/>
      <c r="K47" s="1067"/>
      <c r="L47" s="1067"/>
      <c r="M47" s="1067"/>
      <c r="N47" s="1067"/>
      <c r="O47" s="1067"/>
      <c r="P47" s="1068"/>
      <c r="Q47" s="1072"/>
      <c r="R47" s="1073"/>
      <c r="S47" s="1073"/>
      <c r="T47" s="1073"/>
      <c r="U47" s="1073"/>
      <c r="V47" s="1073"/>
      <c r="W47" s="1073"/>
      <c r="X47" s="1073"/>
      <c r="Y47" s="1073"/>
      <c r="Z47" s="1073"/>
      <c r="AA47" s="1073"/>
      <c r="AB47" s="1073"/>
      <c r="AC47" s="1073"/>
      <c r="AD47" s="1073"/>
      <c r="AE47" s="1074"/>
      <c r="AF47" s="1048"/>
      <c r="AG47" s="1049"/>
      <c r="AH47" s="1049"/>
      <c r="AI47" s="1049"/>
      <c r="AJ47" s="1050"/>
      <c r="AK47" s="1009"/>
      <c r="AL47" s="1000"/>
      <c r="AM47" s="1000"/>
      <c r="AN47" s="1000"/>
      <c r="AO47" s="1000"/>
      <c r="AP47" s="1000"/>
      <c r="AQ47" s="1000"/>
      <c r="AR47" s="1000"/>
      <c r="AS47" s="1000"/>
      <c r="AT47" s="1000"/>
      <c r="AU47" s="1000"/>
      <c r="AV47" s="1000"/>
      <c r="AW47" s="1000"/>
      <c r="AX47" s="1000"/>
      <c r="AY47" s="1000"/>
      <c r="AZ47" s="1071"/>
      <c r="BA47" s="1071"/>
      <c r="BB47" s="1071"/>
      <c r="BC47" s="1071"/>
      <c r="BD47" s="1071"/>
      <c r="BE47" s="1061"/>
      <c r="BF47" s="1061"/>
      <c r="BG47" s="1061"/>
      <c r="BH47" s="1061"/>
      <c r="BI47" s="1062"/>
      <c r="BJ47" s="205"/>
      <c r="BK47" s="205"/>
      <c r="BL47" s="205"/>
      <c r="BM47" s="205"/>
      <c r="BN47" s="205"/>
      <c r="BO47" s="218"/>
      <c r="BP47" s="218"/>
      <c r="BQ47" s="215">
        <v>41</v>
      </c>
      <c r="BR47" s="216"/>
      <c r="BS47" s="1043"/>
      <c r="BT47" s="1044"/>
      <c r="BU47" s="1044"/>
      <c r="BV47" s="1044"/>
      <c r="BW47" s="1044"/>
      <c r="BX47" s="1044"/>
      <c r="BY47" s="1044"/>
      <c r="BZ47" s="1044"/>
      <c r="CA47" s="1044"/>
      <c r="CB47" s="1044"/>
      <c r="CC47" s="1044"/>
      <c r="CD47" s="1044"/>
      <c r="CE47" s="1044"/>
      <c r="CF47" s="1044"/>
      <c r="CG47" s="1045"/>
      <c r="CH47" s="1018"/>
      <c r="CI47" s="1019"/>
      <c r="CJ47" s="1019"/>
      <c r="CK47" s="1019"/>
      <c r="CL47" s="1020"/>
      <c r="CM47" s="1018"/>
      <c r="CN47" s="1019"/>
      <c r="CO47" s="1019"/>
      <c r="CP47" s="1019"/>
      <c r="CQ47" s="1020"/>
      <c r="CR47" s="1018"/>
      <c r="CS47" s="1019"/>
      <c r="CT47" s="1019"/>
      <c r="CU47" s="1019"/>
      <c r="CV47" s="1020"/>
      <c r="CW47" s="1018"/>
      <c r="CX47" s="1019"/>
      <c r="CY47" s="1019"/>
      <c r="CZ47" s="1019"/>
      <c r="DA47" s="1020"/>
      <c r="DB47" s="1018"/>
      <c r="DC47" s="1019"/>
      <c r="DD47" s="1019"/>
      <c r="DE47" s="1019"/>
      <c r="DF47" s="1020"/>
      <c r="DG47" s="1018"/>
      <c r="DH47" s="1019"/>
      <c r="DI47" s="1019"/>
      <c r="DJ47" s="1019"/>
      <c r="DK47" s="1020"/>
      <c r="DL47" s="1018"/>
      <c r="DM47" s="1019"/>
      <c r="DN47" s="1019"/>
      <c r="DO47" s="1019"/>
      <c r="DP47" s="1020"/>
      <c r="DQ47" s="1018"/>
      <c r="DR47" s="1019"/>
      <c r="DS47" s="1019"/>
      <c r="DT47" s="1019"/>
      <c r="DU47" s="1020"/>
      <c r="DV47" s="1021"/>
      <c r="DW47" s="1022"/>
      <c r="DX47" s="1022"/>
      <c r="DY47" s="1022"/>
      <c r="DZ47" s="1023"/>
      <c r="EA47" s="199"/>
    </row>
    <row r="48" spans="1:131" s="200" customFormat="1" ht="26.25" customHeight="1">
      <c r="A48" s="214">
        <v>21</v>
      </c>
      <c r="B48" s="1066"/>
      <c r="C48" s="1067"/>
      <c r="D48" s="1067"/>
      <c r="E48" s="1067"/>
      <c r="F48" s="1067"/>
      <c r="G48" s="1067"/>
      <c r="H48" s="1067"/>
      <c r="I48" s="1067"/>
      <c r="J48" s="1067"/>
      <c r="K48" s="1067"/>
      <c r="L48" s="1067"/>
      <c r="M48" s="1067"/>
      <c r="N48" s="1067"/>
      <c r="O48" s="1067"/>
      <c r="P48" s="1068"/>
      <c r="Q48" s="1072"/>
      <c r="R48" s="1073"/>
      <c r="S48" s="1073"/>
      <c r="T48" s="1073"/>
      <c r="U48" s="1073"/>
      <c r="V48" s="1073"/>
      <c r="W48" s="1073"/>
      <c r="X48" s="1073"/>
      <c r="Y48" s="1073"/>
      <c r="Z48" s="1073"/>
      <c r="AA48" s="1073"/>
      <c r="AB48" s="1073"/>
      <c r="AC48" s="1073"/>
      <c r="AD48" s="1073"/>
      <c r="AE48" s="1074"/>
      <c r="AF48" s="1048"/>
      <c r="AG48" s="1049"/>
      <c r="AH48" s="1049"/>
      <c r="AI48" s="1049"/>
      <c r="AJ48" s="1050"/>
      <c r="AK48" s="1009"/>
      <c r="AL48" s="1000"/>
      <c r="AM48" s="1000"/>
      <c r="AN48" s="1000"/>
      <c r="AO48" s="1000"/>
      <c r="AP48" s="1000"/>
      <c r="AQ48" s="1000"/>
      <c r="AR48" s="1000"/>
      <c r="AS48" s="1000"/>
      <c r="AT48" s="1000"/>
      <c r="AU48" s="1000"/>
      <c r="AV48" s="1000"/>
      <c r="AW48" s="1000"/>
      <c r="AX48" s="1000"/>
      <c r="AY48" s="1000"/>
      <c r="AZ48" s="1071"/>
      <c r="BA48" s="1071"/>
      <c r="BB48" s="1071"/>
      <c r="BC48" s="1071"/>
      <c r="BD48" s="1071"/>
      <c r="BE48" s="1061"/>
      <c r="BF48" s="1061"/>
      <c r="BG48" s="1061"/>
      <c r="BH48" s="1061"/>
      <c r="BI48" s="1062"/>
      <c r="BJ48" s="205"/>
      <c r="BK48" s="205"/>
      <c r="BL48" s="205"/>
      <c r="BM48" s="205"/>
      <c r="BN48" s="205"/>
      <c r="BO48" s="218"/>
      <c r="BP48" s="218"/>
      <c r="BQ48" s="215">
        <v>42</v>
      </c>
      <c r="BR48" s="216"/>
      <c r="BS48" s="1043"/>
      <c r="BT48" s="1044"/>
      <c r="BU48" s="1044"/>
      <c r="BV48" s="1044"/>
      <c r="BW48" s="1044"/>
      <c r="BX48" s="1044"/>
      <c r="BY48" s="1044"/>
      <c r="BZ48" s="1044"/>
      <c r="CA48" s="1044"/>
      <c r="CB48" s="1044"/>
      <c r="CC48" s="1044"/>
      <c r="CD48" s="1044"/>
      <c r="CE48" s="1044"/>
      <c r="CF48" s="1044"/>
      <c r="CG48" s="1045"/>
      <c r="CH48" s="1018"/>
      <c r="CI48" s="1019"/>
      <c r="CJ48" s="1019"/>
      <c r="CK48" s="1019"/>
      <c r="CL48" s="1020"/>
      <c r="CM48" s="1018"/>
      <c r="CN48" s="1019"/>
      <c r="CO48" s="1019"/>
      <c r="CP48" s="1019"/>
      <c r="CQ48" s="1020"/>
      <c r="CR48" s="1018"/>
      <c r="CS48" s="1019"/>
      <c r="CT48" s="1019"/>
      <c r="CU48" s="1019"/>
      <c r="CV48" s="1020"/>
      <c r="CW48" s="1018"/>
      <c r="CX48" s="1019"/>
      <c r="CY48" s="1019"/>
      <c r="CZ48" s="1019"/>
      <c r="DA48" s="1020"/>
      <c r="DB48" s="1018"/>
      <c r="DC48" s="1019"/>
      <c r="DD48" s="1019"/>
      <c r="DE48" s="1019"/>
      <c r="DF48" s="1020"/>
      <c r="DG48" s="1018"/>
      <c r="DH48" s="1019"/>
      <c r="DI48" s="1019"/>
      <c r="DJ48" s="1019"/>
      <c r="DK48" s="1020"/>
      <c r="DL48" s="1018"/>
      <c r="DM48" s="1019"/>
      <c r="DN48" s="1019"/>
      <c r="DO48" s="1019"/>
      <c r="DP48" s="1020"/>
      <c r="DQ48" s="1018"/>
      <c r="DR48" s="1019"/>
      <c r="DS48" s="1019"/>
      <c r="DT48" s="1019"/>
      <c r="DU48" s="1020"/>
      <c r="DV48" s="1021"/>
      <c r="DW48" s="1022"/>
      <c r="DX48" s="1022"/>
      <c r="DY48" s="1022"/>
      <c r="DZ48" s="1023"/>
      <c r="EA48" s="199"/>
    </row>
    <row r="49" spans="1:131" s="200" customFormat="1" ht="26.25" customHeight="1">
      <c r="A49" s="214">
        <v>22</v>
      </c>
      <c r="B49" s="1066"/>
      <c r="C49" s="1067"/>
      <c r="D49" s="1067"/>
      <c r="E49" s="1067"/>
      <c r="F49" s="1067"/>
      <c r="G49" s="1067"/>
      <c r="H49" s="1067"/>
      <c r="I49" s="1067"/>
      <c r="J49" s="1067"/>
      <c r="K49" s="1067"/>
      <c r="L49" s="1067"/>
      <c r="M49" s="1067"/>
      <c r="N49" s="1067"/>
      <c r="O49" s="1067"/>
      <c r="P49" s="1068"/>
      <c r="Q49" s="1072"/>
      <c r="R49" s="1073"/>
      <c r="S49" s="1073"/>
      <c r="T49" s="1073"/>
      <c r="U49" s="1073"/>
      <c r="V49" s="1073"/>
      <c r="W49" s="1073"/>
      <c r="X49" s="1073"/>
      <c r="Y49" s="1073"/>
      <c r="Z49" s="1073"/>
      <c r="AA49" s="1073"/>
      <c r="AB49" s="1073"/>
      <c r="AC49" s="1073"/>
      <c r="AD49" s="1073"/>
      <c r="AE49" s="1074"/>
      <c r="AF49" s="1048"/>
      <c r="AG49" s="1049"/>
      <c r="AH49" s="1049"/>
      <c r="AI49" s="1049"/>
      <c r="AJ49" s="1050"/>
      <c r="AK49" s="1009"/>
      <c r="AL49" s="1000"/>
      <c r="AM49" s="1000"/>
      <c r="AN49" s="1000"/>
      <c r="AO49" s="1000"/>
      <c r="AP49" s="1000"/>
      <c r="AQ49" s="1000"/>
      <c r="AR49" s="1000"/>
      <c r="AS49" s="1000"/>
      <c r="AT49" s="1000"/>
      <c r="AU49" s="1000"/>
      <c r="AV49" s="1000"/>
      <c r="AW49" s="1000"/>
      <c r="AX49" s="1000"/>
      <c r="AY49" s="1000"/>
      <c r="AZ49" s="1071"/>
      <c r="BA49" s="1071"/>
      <c r="BB49" s="1071"/>
      <c r="BC49" s="1071"/>
      <c r="BD49" s="1071"/>
      <c r="BE49" s="1061"/>
      <c r="BF49" s="1061"/>
      <c r="BG49" s="1061"/>
      <c r="BH49" s="1061"/>
      <c r="BI49" s="1062"/>
      <c r="BJ49" s="205"/>
      <c r="BK49" s="205"/>
      <c r="BL49" s="205"/>
      <c r="BM49" s="205"/>
      <c r="BN49" s="205"/>
      <c r="BO49" s="218"/>
      <c r="BP49" s="218"/>
      <c r="BQ49" s="215">
        <v>43</v>
      </c>
      <c r="BR49" s="216"/>
      <c r="BS49" s="1043"/>
      <c r="BT49" s="1044"/>
      <c r="BU49" s="1044"/>
      <c r="BV49" s="1044"/>
      <c r="BW49" s="1044"/>
      <c r="BX49" s="1044"/>
      <c r="BY49" s="1044"/>
      <c r="BZ49" s="1044"/>
      <c r="CA49" s="1044"/>
      <c r="CB49" s="1044"/>
      <c r="CC49" s="1044"/>
      <c r="CD49" s="1044"/>
      <c r="CE49" s="1044"/>
      <c r="CF49" s="1044"/>
      <c r="CG49" s="1045"/>
      <c r="CH49" s="1018"/>
      <c r="CI49" s="1019"/>
      <c r="CJ49" s="1019"/>
      <c r="CK49" s="1019"/>
      <c r="CL49" s="1020"/>
      <c r="CM49" s="1018"/>
      <c r="CN49" s="1019"/>
      <c r="CO49" s="1019"/>
      <c r="CP49" s="1019"/>
      <c r="CQ49" s="1020"/>
      <c r="CR49" s="1018"/>
      <c r="CS49" s="1019"/>
      <c r="CT49" s="1019"/>
      <c r="CU49" s="1019"/>
      <c r="CV49" s="1020"/>
      <c r="CW49" s="1018"/>
      <c r="CX49" s="1019"/>
      <c r="CY49" s="1019"/>
      <c r="CZ49" s="1019"/>
      <c r="DA49" s="1020"/>
      <c r="DB49" s="1018"/>
      <c r="DC49" s="1019"/>
      <c r="DD49" s="1019"/>
      <c r="DE49" s="1019"/>
      <c r="DF49" s="1020"/>
      <c r="DG49" s="1018"/>
      <c r="DH49" s="1019"/>
      <c r="DI49" s="1019"/>
      <c r="DJ49" s="1019"/>
      <c r="DK49" s="1020"/>
      <c r="DL49" s="1018"/>
      <c r="DM49" s="1019"/>
      <c r="DN49" s="1019"/>
      <c r="DO49" s="1019"/>
      <c r="DP49" s="1020"/>
      <c r="DQ49" s="1018"/>
      <c r="DR49" s="1019"/>
      <c r="DS49" s="1019"/>
      <c r="DT49" s="1019"/>
      <c r="DU49" s="1020"/>
      <c r="DV49" s="1021"/>
      <c r="DW49" s="1022"/>
      <c r="DX49" s="1022"/>
      <c r="DY49" s="1022"/>
      <c r="DZ49" s="1023"/>
      <c r="EA49" s="199"/>
    </row>
    <row r="50" spans="1:131" s="200" customFormat="1" ht="26.25" customHeight="1">
      <c r="A50" s="214">
        <v>23</v>
      </c>
      <c r="B50" s="1066"/>
      <c r="C50" s="1067"/>
      <c r="D50" s="1067"/>
      <c r="E50" s="1067"/>
      <c r="F50" s="1067"/>
      <c r="G50" s="1067"/>
      <c r="H50" s="1067"/>
      <c r="I50" s="1067"/>
      <c r="J50" s="1067"/>
      <c r="K50" s="1067"/>
      <c r="L50" s="1067"/>
      <c r="M50" s="1067"/>
      <c r="N50" s="1067"/>
      <c r="O50" s="1067"/>
      <c r="P50" s="1068"/>
      <c r="Q50" s="1069"/>
      <c r="R50" s="1052"/>
      <c r="S50" s="1052"/>
      <c r="T50" s="1052"/>
      <c r="U50" s="1052"/>
      <c r="V50" s="1052"/>
      <c r="W50" s="1052"/>
      <c r="X50" s="1052"/>
      <c r="Y50" s="1052"/>
      <c r="Z50" s="1052"/>
      <c r="AA50" s="1052"/>
      <c r="AB50" s="1052"/>
      <c r="AC50" s="1052"/>
      <c r="AD50" s="1052"/>
      <c r="AE50" s="1070"/>
      <c r="AF50" s="1048"/>
      <c r="AG50" s="1049"/>
      <c r="AH50" s="1049"/>
      <c r="AI50" s="1049"/>
      <c r="AJ50" s="1050"/>
      <c r="AK50" s="1051"/>
      <c r="AL50" s="1052"/>
      <c r="AM50" s="1052"/>
      <c r="AN50" s="1052"/>
      <c r="AO50" s="1052"/>
      <c r="AP50" s="1052"/>
      <c r="AQ50" s="1052"/>
      <c r="AR50" s="1052"/>
      <c r="AS50" s="1052"/>
      <c r="AT50" s="1052"/>
      <c r="AU50" s="1052"/>
      <c r="AV50" s="1052"/>
      <c r="AW50" s="1052"/>
      <c r="AX50" s="1052"/>
      <c r="AY50" s="1052"/>
      <c r="AZ50" s="1053"/>
      <c r="BA50" s="1053"/>
      <c r="BB50" s="1053"/>
      <c r="BC50" s="1053"/>
      <c r="BD50" s="1053"/>
      <c r="BE50" s="1061"/>
      <c r="BF50" s="1061"/>
      <c r="BG50" s="1061"/>
      <c r="BH50" s="1061"/>
      <c r="BI50" s="1062"/>
      <c r="BJ50" s="205"/>
      <c r="BK50" s="205"/>
      <c r="BL50" s="205"/>
      <c r="BM50" s="205"/>
      <c r="BN50" s="205"/>
      <c r="BO50" s="218"/>
      <c r="BP50" s="218"/>
      <c r="BQ50" s="215">
        <v>44</v>
      </c>
      <c r="BR50" s="216"/>
      <c r="BS50" s="1043"/>
      <c r="BT50" s="1044"/>
      <c r="BU50" s="1044"/>
      <c r="BV50" s="1044"/>
      <c r="BW50" s="1044"/>
      <c r="BX50" s="1044"/>
      <c r="BY50" s="1044"/>
      <c r="BZ50" s="1044"/>
      <c r="CA50" s="1044"/>
      <c r="CB50" s="1044"/>
      <c r="CC50" s="1044"/>
      <c r="CD50" s="1044"/>
      <c r="CE50" s="1044"/>
      <c r="CF50" s="1044"/>
      <c r="CG50" s="1045"/>
      <c r="CH50" s="1018"/>
      <c r="CI50" s="1019"/>
      <c r="CJ50" s="1019"/>
      <c r="CK50" s="1019"/>
      <c r="CL50" s="1020"/>
      <c r="CM50" s="1018"/>
      <c r="CN50" s="1019"/>
      <c r="CO50" s="1019"/>
      <c r="CP50" s="1019"/>
      <c r="CQ50" s="1020"/>
      <c r="CR50" s="1018"/>
      <c r="CS50" s="1019"/>
      <c r="CT50" s="1019"/>
      <c r="CU50" s="1019"/>
      <c r="CV50" s="1020"/>
      <c r="CW50" s="1018"/>
      <c r="CX50" s="1019"/>
      <c r="CY50" s="1019"/>
      <c r="CZ50" s="1019"/>
      <c r="DA50" s="1020"/>
      <c r="DB50" s="1018"/>
      <c r="DC50" s="1019"/>
      <c r="DD50" s="1019"/>
      <c r="DE50" s="1019"/>
      <c r="DF50" s="1020"/>
      <c r="DG50" s="1018"/>
      <c r="DH50" s="1019"/>
      <c r="DI50" s="1019"/>
      <c r="DJ50" s="1019"/>
      <c r="DK50" s="1020"/>
      <c r="DL50" s="1018"/>
      <c r="DM50" s="1019"/>
      <c r="DN50" s="1019"/>
      <c r="DO50" s="1019"/>
      <c r="DP50" s="1020"/>
      <c r="DQ50" s="1018"/>
      <c r="DR50" s="1019"/>
      <c r="DS50" s="1019"/>
      <c r="DT50" s="1019"/>
      <c r="DU50" s="1020"/>
      <c r="DV50" s="1021"/>
      <c r="DW50" s="1022"/>
      <c r="DX50" s="1022"/>
      <c r="DY50" s="1022"/>
      <c r="DZ50" s="1023"/>
      <c r="EA50" s="199"/>
    </row>
    <row r="51" spans="1:131" s="200" customFormat="1" ht="26.25" customHeight="1">
      <c r="A51" s="214">
        <v>24</v>
      </c>
      <c r="B51" s="1066"/>
      <c r="C51" s="1067"/>
      <c r="D51" s="1067"/>
      <c r="E51" s="1067"/>
      <c r="F51" s="1067"/>
      <c r="G51" s="1067"/>
      <c r="H51" s="1067"/>
      <c r="I51" s="1067"/>
      <c r="J51" s="1067"/>
      <c r="K51" s="1067"/>
      <c r="L51" s="1067"/>
      <c r="M51" s="1067"/>
      <c r="N51" s="1067"/>
      <c r="O51" s="1067"/>
      <c r="P51" s="1068"/>
      <c r="Q51" s="1069"/>
      <c r="R51" s="1052"/>
      <c r="S51" s="1052"/>
      <c r="T51" s="1052"/>
      <c r="U51" s="1052"/>
      <c r="V51" s="1052"/>
      <c r="W51" s="1052"/>
      <c r="X51" s="1052"/>
      <c r="Y51" s="1052"/>
      <c r="Z51" s="1052"/>
      <c r="AA51" s="1052"/>
      <c r="AB51" s="1052"/>
      <c r="AC51" s="1052"/>
      <c r="AD51" s="1052"/>
      <c r="AE51" s="1070"/>
      <c r="AF51" s="1048"/>
      <c r="AG51" s="1049"/>
      <c r="AH51" s="1049"/>
      <c r="AI51" s="1049"/>
      <c r="AJ51" s="1050"/>
      <c r="AK51" s="1051"/>
      <c r="AL51" s="1052"/>
      <c r="AM51" s="1052"/>
      <c r="AN51" s="1052"/>
      <c r="AO51" s="1052"/>
      <c r="AP51" s="1052"/>
      <c r="AQ51" s="1052"/>
      <c r="AR51" s="1052"/>
      <c r="AS51" s="1052"/>
      <c r="AT51" s="1052"/>
      <c r="AU51" s="1052"/>
      <c r="AV51" s="1052"/>
      <c r="AW51" s="1052"/>
      <c r="AX51" s="1052"/>
      <c r="AY51" s="1052"/>
      <c r="AZ51" s="1053"/>
      <c r="BA51" s="1053"/>
      <c r="BB51" s="1053"/>
      <c r="BC51" s="1053"/>
      <c r="BD51" s="1053"/>
      <c r="BE51" s="1061"/>
      <c r="BF51" s="1061"/>
      <c r="BG51" s="1061"/>
      <c r="BH51" s="1061"/>
      <c r="BI51" s="1062"/>
      <c r="BJ51" s="205"/>
      <c r="BK51" s="205"/>
      <c r="BL51" s="205"/>
      <c r="BM51" s="205"/>
      <c r="BN51" s="205"/>
      <c r="BO51" s="218"/>
      <c r="BP51" s="218"/>
      <c r="BQ51" s="215">
        <v>45</v>
      </c>
      <c r="BR51" s="216"/>
      <c r="BS51" s="1043"/>
      <c r="BT51" s="1044"/>
      <c r="BU51" s="1044"/>
      <c r="BV51" s="1044"/>
      <c r="BW51" s="1044"/>
      <c r="BX51" s="1044"/>
      <c r="BY51" s="1044"/>
      <c r="BZ51" s="1044"/>
      <c r="CA51" s="1044"/>
      <c r="CB51" s="1044"/>
      <c r="CC51" s="1044"/>
      <c r="CD51" s="1044"/>
      <c r="CE51" s="1044"/>
      <c r="CF51" s="1044"/>
      <c r="CG51" s="1045"/>
      <c r="CH51" s="1018"/>
      <c r="CI51" s="1019"/>
      <c r="CJ51" s="1019"/>
      <c r="CK51" s="1019"/>
      <c r="CL51" s="1020"/>
      <c r="CM51" s="1018"/>
      <c r="CN51" s="1019"/>
      <c r="CO51" s="1019"/>
      <c r="CP51" s="1019"/>
      <c r="CQ51" s="1020"/>
      <c r="CR51" s="1018"/>
      <c r="CS51" s="1019"/>
      <c r="CT51" s="1019"/>
      <c r="CU51" s="1019"/>
      <c r="CV51" s="1020"/>
      <c r="CW51" s="1018"/>
      <c r="CX51" s="1019"/>
      <c r="CY51" s="1019"/>
      <c r="CZ51" s="1019"/>
      <c r="DA51" s="1020"/>
      <c r="DB51" s="1018"/>
      <c r="DC51" s="1019"/>
      <c r="DD51" s="1019"/>
      <c r="DE51" s="1019"/>
      <c r="DF51" s="1020"/>
      <c r="DG51" s="1018"/>
      <c r="DH51" s="1019"/>
      <c r="DI51" s="1019"/>
      <c r="DJ51" s="1019"/>
      <c r="DK51" s="1020"/>
      <c r="DL51" s="1018"/>
      <c r="DM51" s="1019"/>
      <c r="DN51" s="1019"/>
      <c r="DO51" s="1019"/>
      <c r="DP51" s="1020"/>
      <c r="DQ51" s="1018"/>
      <c r="DR51" s="1019"/>
      <c r="DS51" s="1019"/>
      <c r="DT51" s="1019"/>
      <c r="DU51" s="1020"/>
      <c r="DV51" s="1021"/>
      <c r="DW51" s="1022"/>
      <c r="DX51" s="1022"/>
      <c r="DY51" s="1022"/>
      <c r="DZ51" s="1023"/>
      <c r="EA51" s="199"/>
    </row>
    <row r="52" spans="1:131" s="200" customFormat="1" ht="26.25" customHeight="1">
      <c r="A52" s="214">
        <v>25</v>
      </c>
      <c r="B52" s="1066"/>
      <c r="C52" s="1067"/>
      <c r="D52" s="1067"/>
      <c r="E52" s="1067"/>
      <c r="F52" s="1067"/>
      <c r="G52" s="1067"/>
      <c r="H52" s="1067"/>
      <c r="I52" s="1067"/>
      <c r="J52" s="1067"/>
      <c r="K52" s="1067"/>
      <c r="L52" s="1067"/>
      <c r="M52" s="1067"/>
      <c r="N52" s="1067"/>
      <c r="O52" s="1067"/>
      <c r="P52" s="1068"/>
      <c r="Q52" s="1069"/>
      <c r="R52" s="1052"/>
      <c r="S52" s="1052"/>
      <c r="T52" s="1052"/>
      <c r="U52" s="1052"/>
      <c r="V52" s="1052"/>
      <c r="W52" s="1052"/>
      <c r="X52" s="1052"/>
      <c r="Y52" s="1052"/>
      <c r="Z52" s="1052"/>
      <c r="AA52" s="1052"/>
      <c r="AB52" s="1052"/>
      <c r="AC52" s="1052"/>
      <c r="AD52" s="1052"/>
      <c r="AE52" s="1070"/>
      <c r="AF52" s="1048"/>
      <c r="AG52" s="1049"/>
      <c r="AH52" s="1049"/>
      <c r="AI52" s="1049"/>
      <c r="AJ52" s="1050"/>
      <c r="AK52" s="1051"/>
      <c r="AL52" s="1052"/>
      <c r="AM52" s="1052"/>
      <c r="AN52" s="1052"/>
      <c r="AO52" s="1052"/>
      <c r="AP52" s="1052"/>
      <c r="AQ52" s="1052"/>
      <c r="AR52" s="1052"/>
      <c r="AS52" s="1052"/>
      <c r="AT52" s="1052"/>
      <c r="AU52" s="1052"/>
      <c r="AV52" s="1052"/>
      <c r="AW52" s="1052"/>
      <c r="AX52" s="1052"/>
      <c r="AY52" s="1052"/>
      <c r="AZ52" s="1053"/>
      <c r="BA52" s="1053"/>
      <c r="BB52" s="1053"/>
      <c r="BC52" s="1053"/>
      <c r="BD52" s="1053"/>
      <c r="BE52" s="1061"/>
      <c r="BF52" s="1061"/>
      <c r="BG52" s="1061"/>
      <c r="BH52" s="1061"/>
      <c r="BI52" s="1062"/>
      <c r="BJ52" s="205"/>
      <c r="BK52" s="205"/>
      <c r="BL52" s="205"/>
      <c r="BM52" s="205"/>
      <c r="BN52" s="205"/>
      <c r="BO52" s="218"/>
      <c r="BP52" s="218"/>
      <c r="BQ52" s="215">
        <v>46</v>
      </c>
      <c r="BR52" s="216"/>
      <c r="BS52" s="1043"/>
      <c r="BT52" s="1044"/>
      <c r="BU52" s="1044"/>
      <c r="BV52" s="1044"/>
      <c r="BW52" s="1044"/>
      <c r="BX52" s="1044"/>
      <c r="BY52" s="1044"/>
      <c r="BZ52" s="1044"/>
      <c r="CA52" s="1044"/>
      <c r="CB52" s="1044"/>
      <c r="CC52" s="1044"/>
      <c r="CD52" s="1044"/>
      <c r="CE52" s="1044"/>
      <c r="CF52" s="1044"/>
      <c r="CG52" s="1045"/>
      <c r="CH52" s="1018"/>
      <c r="CI52" s="1019"/>
      <c r="CJ52" s="1019"/>
      <c r="CK52" s="1019"/>
      <c r="CL52" s="1020"/>
      <c r="CM52" s="1018"/>
      <c r="CN52" s="1019"/>
      <c r="CO52" s="1019"/>
      <c r="CP52" s="1019"/>
      <c r="CQ52" s="1020"/>
      <c r="CR52" s="1018"/>
      <c r="CS52" s="1019"/>
      <c r="CT52" s="1019"/>
      <c r="CU52" s="1019"/>
      <c r="CV52" s="1020"/>
      <c r="CW52" s="1018"/>
      <c r="CX52" s="1019"/>
      <c r="CY52" s="1019"/>
      <c r="CZ52" s="1019"/>
      <c r="DA52" s="1020"/>
      <c r="DB52" s="1018"/>
      <c r="DC52" s="1019"/>
      <c r="DD52" s="1019"/>
      <c r="DE52" s="1019"/>
      <c r="DF52" s="1020"/>
      <c r="DG52" s="1018"/>
      <c r="DH52" s="1019"/>
      <c r="DI52" s="1019"/>
      <c r="DJ52" s="1019"/>
      <c r="DK52" s="1020"/>
      <c r="DL52" s="1018"/>
      <c r="DM52" s="1019"/>
      <c r="DN52" s="1019"/>
      <c r="DO52" s="1019"/>
      <c r="DP52" s="1020"/>
      <c r="DQ52" s="1018"/>
      <c r="DR52" s="1019"/>
      <c r="DS52" s="1019"/>
      <c r="DT52" s="1019"/>
      <c r="DU52" s="1020"/>
      <c r="DV52" s="1021"/>
      <c r="DW52" s="1022"/>
      <c r="DX52" s="1022"/>
      <c r="DY52" s="1022"/>
      <c r="DZ52" s="1023"/>
      <c r="EA52" s="199"/>
    </row>
    <row r="53" spans="1:131" s="200" customFormat="1" ht="26.25" customHeight="1">
      <c r="A53" s="214">
        <v>26</v>
      </c>
      <c r="B53" s="1066"/>
      <c r="C53" s="1067"/>
      <c r="D53" s="1067"/>
      <c r="E53" s="1067"/>
      <c r="F53" s="1067"/>
      <c r="G53" s="1067"/>
      <c r="H53" s="1067"/>
      <c r="I53" s="1067"/>
      <c r="J53" s="1067"/>
      <c r="K53" s="1067"/>
      <c r="L53" s="1067"/>
      <c r="M53" s="1067"/>
      <c r="N53" s="1067"/>
      <c r="O53" s="1067"/>
      <c r="P53" s="1068"/>
      <c r="Q53" s="1069"/>
      <c r="R53" s="1052"/>
      <c r="S53" s="1052"/>
      <c r="T53" s="1052"/>
      <c r="U53" s="1052"/>
      <c r="V53" s="1052"/>
      <c r="W53" s="1052"/>
      <c r="X53" s="1052"/>
      <c r="Y53" s="1052"/>
      <c r="Z53" s="1052"/>
      <c r="AA53" s="1052"/>
      <c r="AB53" s="1052"/>
      <c r="AC53" s="1052"/>
      <c r="AD53" s="1052"/>
      <c r="AE53" s="1070"/>
      <c r="AF53" s="1048"/>
      <c r="AG53" s="1049"/>
      <c r="AH53" s="1049"/>
      <c r="AI53" s="1049"/>
      <c r="AJ53" s="1050"/>
      <c r="AK53" s="1051"/>
      <c r="AL53" s="1052"/>
      <c r="AM53" s="1052"/>
      <c r="AN53" s="1052"/>
      <c r="AO53" s="1052"/>
      <c r="AP53" s="1052"/>
      <c r="AQ53" s="1052"/>
      <c r="AR53" s="1052"/>
      <c r="AS53" s="1052"/>
      <c r="AT53" s="1052"/>
      <c r="AU53" s="1052"/>
      <c r="AV53" s="1052"/>
      <c r="AW53" s="1052"/>
      <c r="AX53" s="1052"/>
      <c r="AY53" s="1052"/>
      <c r="AZ53" s="1053"/>
      <c r="BA53" s="1053"/>
      <c r="BB53" s="1053"/>
      <c r="BC53" s="1053"/>
      <c r="BD53" s="1053"/>
      <c r="BE53" s="1061"/>
      <c r="BF53" s="1061"/>
      <c r="BG53" s="1061"/>
      <c r="BH53" s="1061"/>
      <c r="BI53" s="1062"/>
      <c r="BJ53" s="205"/>
      <c r="BK53" s="205"/>
      <c r="BL53" s="205"/>
      <c r="BM53" s="205"/>
      <c r="BN53" s="205"/>
      <c r="BO53" s="218"/>
      <c r="BP53" s="218"/>
      <c r="BQ53" s="215">
        <v>47</v>
      </c>
      <c r="BR53" s="216"/>
      <c r="BS53" s="1043"/>
      <c r="BT53" s="1044"/>
      <c r="BU53" s="1044"/>
      <c r="BV53" s="1044"/>
      <c r="BW53" s="1044"/>
      <c r="BX53" s="1044"/>
      <c r="BY53" s="1044"/>
      <c r="BZ53" s="1044"/>
      <c r="CA53" s="1044"/>
      <c r="CB53" s="1044"/>
      <c r="CC53" s="1044"/>
      <c r="CD53" s="1044"/>
      <c r="CE53" s="1044"/>
      <c r="CF53" s="1044"/>
      <c r="CG53" s="1045"/>
      <c r="CH53" s="1018"/>
      <c r="CI53" s="1019"/>
      <c r="CJ53" s="1019"/>
      <c r="CK53" s="1019"/>
      <c r="CL53" s="1020"/>
      <c r="CM53" s="1018"/>
      <c r="CN53" s="1019"/>
      <c r="CO53" s="1019"/>
      <c r="CP53" s="1019"/>
      <c r="CQ53" s="1020"/>
      <c r="CR53" s="1018"/>
      <c r="CS53" s="1019"/>
      <c r="CT53" s="1019"/>
      <c r="CU53" s="1019"/>
      <c r="CV53" s="1020"/>
      <c r="CW53" s="1018"/>
      <c r="CX53" s="1019"/>
      <c r="CY53" s="1019"/>
      <c r="CZ53" s="1019"/>
      <c r="DA53" s="1020"/>
      <c r="DB53" s="1018"/>
      <c r="DC53" s="1019"/>
      <c r="DD53" s="1019"/>
      <c r="DE53" s="1019"/>
      <c r="DF53" s="1020"/>
      <c r="DG53" s="1018"/>
      <c r="DH53" s="1019"/>
      <c r="DI53" s="1019"/>
      <c r="DJ53" s="1019"/>
      <c r="DK53" s="1020"/>
      <c r="DL53" s="1018"/>
      <c r="DM53" s="1019"/>
      <c r="DN53" s="1019"/>
      <c r="DO53" s="1019"/>
      <c r="DP53" s="1020"/>
      <c r="DQ53" s="1018"/>
      <c r="DR53" s="1019"/>
      <c r="DS53" s="1019"/>
      <c r="DT53" s="1019"/>
      <c r="DU53" s="1020"/>
      <c r="DV53" s="1021"/>
      <c r="DW53" s="1022"/>
      <c r="DX53" s="1022"/>
      <c r="DY53" s="1022"/>
      <c r="DZ53" s="1023"/>
      <c r="EA53" s="199"/>
    </row>
    <row r="54" spans="1:131" s="200" customFormat="1" ht="26.25" customHeight="1">
      <c r="A54" s="214">
        <v>27</v>
      </c>
      <c r="B54" s="1066"/>
      <c r="C54" s="1067"/>
      <c r="D54" s="1067"/>
      <c r="E54" s="1067"/>
      <c r="F54" s="1067"/>
      <c r="G54" s="1067"/>
      <c r="H54" s="1067"/>
      <c r="I54" s="1067"/>
      <c r="J54" s="1067"/>
      <c r="K54" s="1067"/>
      <c r="L54" s="1067"/>
      <c r="M54" s="1067"/>
      <c r="N54" s="1067"/>
      <c r="O54" s="1067"/>
      <c r="P54" s="1068"/>
      <c r="Q54" s="1069"/>
      <c r="R54" s="1052"/>
      <c r="S54" s="1052"/>
      <c r="T54" s="1052"/>
      <c r="U54" s="1052"/>
      <c r="V54" s="1052"/>
      <c r="W54" s="1052"/>
      <c r="X54" s="1052"/>
      <c r="Y54" s="1052"/>
      <c r="Z54" s="1052"/>
      <c r="AA54" s="1052"/>
      <c r="AB54" s="1052"/>
      <c r="AC54" s="1052"/>
      <c r="AD54" s="1052"/>
      <c r="AE54" s="1070"/>
      <c r="AF54" s="1048"/>
      <c r="AG54" s="1049"/>
      <c r="AH54" s="1049"/>
      <c r="AI54" s="1049"/>
      <c r="AJ54" s="1050"/>
      <c r="AK54" s="1051"/>
      <c r="AL54" s="1052"/>
      <c r="AM54" s="1052"/>
      <c r="AN54" s="1052"/>
      <c r="AO54" s="1052"/>
      <c r="AP54" s="1052"/>
      <c r="AQ54" s="1052"/>
      <c r="AR54" s="1052"/>
      <c r="AS54" s="1052"/>
      <c r="AT54" s="1052"/>
      <c r="AU54" s="1052"/>
      <c r="AV54" s="1052"/>
      <c r="AW54" s="1052"/>
      <c r="AX54" s="1052"/>
      <c r="AY54" s="1052"/>
      <c r="AZ54" s="1053"/>
      <c r="BA54" s="1053"/>
      <c r="BB54" s="1053"/>
      <c r="BC54" s="1053"/>
      <c r="BD54" s="1053"/>
      <c r="BE54" s="1061"/>
      <c r="BF54" s="1061"/>
      <c r="BG54" s="1061"/>
      <c r="BH54" s="1061"/>
      <c r="BI54" s="1062"/>
      <c r="BJ54" s="205"/>
      <c r="BK54" s="205"/>
      <c r="BL54" s="205"/>
      <c r="BM54" s="205"/>
      <c r="BN54" s="205"/>
      <c r="BO54" s="218"/>
      <c r="BP54" s="218"/>
      <c r="BQ54" s="215">
        <v>48</v>
      </c>
      <c r="BR54" s="216"/>
      <c r="BS54" s="1043"/>
      <c r="BT54" s="1044"/>
      <c r="BU54" s="1044"/>
      <c r="BV54" s="1044"/>
      <c r="BW54" s="1044"/>
      <c r="BX54" s="1044"/>
      <c r="BY54" s="1044"/>
      <c r="BZ54" s="1044"/>
      <c r="CA54" s="1044"/>
      <c r="CB54" s="1044"/>
      <c r="CC54" s="1044"/>
      <c r="CD54" s="1044"/>
      <c r="CE54" s="1044"/>
      <c r="CF54" s="1044"/>
      <c r="CG54" s="1045"/>
      <c r="CH54" s="1018"/>
      <c r="CI54" s="1019"/>
      <c r="CJ54" s="1019"/>
      <c r="CK54" s="1019"/>
      <c r="CL54" s="1020"/>
      <c r="CM54" s="1018"/>
      <c r="CN54" s="1019"/>
      <c r="CO54" s="1019"/>
      <c r="CP54" s="1019"/>
      <c r="CQ54" s="1020"/>
      <c r="CR54" s="1018"/>
      <c r="CS54" s="1019"/>
      <c r="CT54" s="1019"/>
      <c r="CU54" s="1019"/>
      <c r="CV54" s="1020"/>
      <c r="CW54" s="1018"/>
      <c r="CX54" s="1019"/>
      <c r="CY54" s="1019"/>
      <c r="CZ54" s="1019"/>
      <c r="DA54" s="1020"/>
      <c r="DB54" s="1018"/>
      <c r="DC54" s="1019"/>
      <c r="DD54" s="1019"/>
      <c r="DE54" s="1019"/>
      <c r="DF54" s="1020"/>
      <c r="DG54" s="1018"/>
      <c r="DH54" s="1019"/>
      <c r="DI54" s="1019"/>
      <c r="DJ54" s="1019"/>
      <c r="DK54" s="1020"/>
      <c r="DL54" s="1018"/>
      <c r="DM54" s="1019"/>
      <c r="DN54" s="1019"/>
      <c r="DO54" s="1019"/>
      <c r="DP54" s="1020"/>
      <c r="DQ54" s="1018"/>
      <c r="DR54" s="1019"/>
      <c r="DS54" s="1019"/>
      <c r="DT54" s="1019"/>
      <c r="DU54" s="1020"/>
      <c r="DV54" s="1021"/>
      <c r="DW54" s="1022"/>
      <c r="DX54" s="1022"/>
      <c r="DY54" s="1022"/>
      <c r="DZ54" s="1023"/>
      <c r="EA54" s="199"/>
    </row>
    <row r="55" spans="1:131" s="200" customFormat="1" ht="26.25" customHeight="1">
      <c r="A55" s="214">
        <v>28</v>
      </c>
      <c r="B55" s="1066"/>
      <c r="C55" s="1067"/>
      <c r="D55" s="1067"/>
      <c r="E55" s="1067"/>
      <c r="F55" s="1067"/>
      <c r="G55" s="1067"/>
      <c r="H55" s="1067"/>
      <c r="I55" s="1067"/>
      <c r="J55" s="1067"/>
      <c r="K55" s="1067"/>
      <c r="L55" s="1067"/>
      <c r="M55" s="1067"/>
      <c r="N55" s="1067"/>
      <c r="O55" s="1067"/>
      <c r="P55" s="1068"/>
      <c r="Q55" s="1069"/>
      <c r="R55" s="1052"/>
      <c r="S55" s="1052"/>
      <c r="T55" s="1052"/>
      <c r="U55" s="1052"/>
      <c r="V55" s="1052"/>
      <c r="W55" s="1052"/>
      <c r="X55" s="1052"/>
      <c r="Y55" s="1052"/>
      <c r="Z55" s="1052"/>
      <c r="AA55" s="1052"/>
      <c r="AB55" s="1052"/>
      <c r="AC55" s="1052"/>
      <c r="AD55" s="1052"/>
      <c r="AE55" s="1070"/>
      <c r="AF55" s="1048"/>
      <c r="AG55" s="1049"/>
      <c r="AH55" s="1049"/>
      <c r="AI55" s="1049"/>
      <c r="AJ55" s="1050"/>
      <c r="AK55" s="1051"/>
      <c r="AL55" s="1052"/>
      <c r="AM55" s="1052"/>
      <c r="AN55" s="1052"/>
      <c r="AO55" s="1052"/>
      <c r="AP55" s="1052"/>
      <c r="AQ55" s="1052"/>
      <c r="AR55" s="1052"/>
      <c r="AS55" s="1052"/>
      <c r="AT55" s="1052"/>
      <c r="AU55" s="1052"/>
      <c r="AV55" s="1052"/>
      <c r="AW55" s="1052"/>
      <c r="AX55" s="1052"/>
      <c r="AY55" s="1052"/>
      <c r="AZ55" s="1053"/>
      <c r="BA55" s="1053"/>
      <c r="BB55" s="1053"/>
      <c r="BC55" s="1053"/>
      <c r="BD55" s="1053"/>
      <c r="BE55" s="1061"/>
      <c r="BF55" s="1061"/>
      <c r="BG55" s="1061"/>
      <c r="BH55" s="1061"/>
      <c r="BI55" s="1062"/>
      <c r="BJ55" s="205"/>
      <c r="BK55" s="205"/>
      <c r="BL55" s="205"/>
      <c r="BM55" s="205"/>
      <c r="BN55" s="205"/>
      <c r="BO55" s="218"/>
      <c r="BP55" s="218"/>
      <c r="BQ55" s="215">
        <v>49</v>
      </c>
      <c r="BR55" s="216"/>
      <c r="BS55" s="1043"/>
      <c r="BT55" s="1044"/>
      <c r="BU55" s="1044"/>
      <c r="BV55" s="1044"/>
      <c r="BW55" s="1044"/>
      <c r="BX55" s="1044"/>
      <c r="BY55" s="1044"/>
      <c r="BZ55" s="1044"/>
      <c r="CA55" s="1044"/>
      <c r="CB55" s="1044"/>
      <c r="CC55" s="1044"/>
      <c r="CD55" s="1044"/>
      <c r="CE55" s="1044"/>
      <c r="CF55" s="1044"/>
      <c r="CG55" s="1045"/>
      <c r="CH55" s="1018"/>
      <c r="CI55" s="1019"/>
      <c r="CJ55" s="1019"/>
      <c r="CK55" s="1019"/>
      <c r="CL55" s="1020"/>
      <c r="CM55" s="1018"/>
      <c r="CN55" s="1019"/>
      <c r="CO55" s="1019"/>
      <c r="CP55" s="1019"/>
      <c r="CQ55" s="1020"/>
      <c r="CR55" s="1018"/>
      <c r="CS55" s="1019"/>
      <c r="CT55" s="1019"/>
      <c r="CU55" s="1019"/>
      <c r="CV55" s="1020"/>
      <c r="CW55" s="1018"/>
      <c r="CX55" s="1019"/>
      <c r="CY55" s="1019"/>
      <c r="CZ55" s="1019"/>
      <c r="DA55" s="1020"/>
      <c r="DB55" s="1018"/>
      <c r="DC55" s="1019"/>
      <c r="DD55" s="1019"/>
      <c r="DE55" s="1019"/>
      <c r="DF55" s="1020"/>
      <c r="DG55" s="1018"/>
      <c r="DH55" s="1019"/>
      <c r="DI55" s="1019"/>
      <c r="DJ55" s="1019"/>
      <c r="DK55" s="1020"/>
      <c r="DL55" s="1018"/>
      <c r="DM55" s="1019"/>
      <c r="DN55" s="1019"/>
      <c r="DO55" s="1019"/>
      <c r="DP55" s="1020"/>
      <c r="DQ55" s="1018"/>
      <c r="DR55" s="1019"/>
      <c r="DS55" s="1019"/>
      <c r="DT55" s="1019"/>
      <c r="DU55" s="1020"/>
      <c r="DV55" s="1021"/>
      <c r="DW55" s="1022"/>
      <c r="DX55" s="1022"/>
      <c r="DY55" s="1022"/>
      <c r="DZ55" s="1023"/>
      <c r="EA55" s="199"/>
    </row>
    <row r="56" spans="1:131" s="200" customFormat="1" ht="26.25" customHeight="1">
      <c r="A56" s="214">
        <v>29</v>
      </c>
      <c r="B56" s="1066"/>
      <c r="C56" s="1067"/>
      <c r="D56" s="1067"/>
      <c r="E56" s="1067"/>
      <c r="F56" s="1067"/>
      <c r="G56" s="1067"/>
      <c r="H56" s="1067"/>
      <c r="I56" s="1067"/>
      <c r="J56" s="1067"/>
      <c r="K56" s="1067"/>
      <c r="L56" s="1067"/>
      <c r="M56" s="1067"/>
      <c r="N56" s="1067"/>
      <c r="O56" s="1067"/>
      <c r="P56" s="1068"/>
      <c r="Q56" s="1069"/>
      <c r="R56" s="1052"/>
      <c r="S56" s="1052"/>
      <c r="T56" s="1052"/>
      <c r="U56" s="1052"/>
      <c r="V56" s="1052"/>
      <c r="W56" s="1052"/>
      <c r="X56" s="1052"/>
      <c r="Y56" s="1052"/>
      <c r="Z56" s="1052"/>
      <c r="AA56" s="1052"/>
      <c r="AB56" s="1052"/>
      <c r="AC56" s="1052"/>
      <c r="AD56" s="1052"/>
      <c r="AE56" s="1070"/>
      <c r="AF56" s="1048"/>
      <c r="AG56" s="1049"/>
      <c r="AH56" s="1049"/>
      <c r="AI56" s="1049"/>
      <c r="AJ56" s="1050"/>
      <c r="AK56" s="1051"/>
      <c r="AL56" s="1052"/>
      <c r="AM56" s="1052"/>
      <c r="AN56" s="1052"/>
      <c r="AO56" s="1052"/>
      <c r="AP56" s="1052"/>
      <c r="AQ56" s="1052"/>
      <c r="AR56" s="1052"/>
      <c r="AS56" s="1052"/>
      <c r="AT56" s="1052"/>
      <c r="AU56" s="1052"/>
      <c r="AV56" s="1052"/>
      <c r="AW56" s="1052"/>
      <c r="AX56" s="1052"/>
      <c r="AY56" s="1052"/>
      <c r="AZ56" s="1053"/>
      <c r="BA56" s="1053"/>
      <c r="BB56" s="1053"/>
      <c r="BC56" s="1053"/>
      <c r="BD56" s="1053"/>
      <c r="BE56" s="1061"/>
      <c r="BF56" s="1061"/>
      <c r="BG56" s="1061"/>
      <c r="BH56" s="1061"/>
      <c r="BI56" s="1062"/>
      <c r="BJ56" s="205"/>
      <c r="BK56" s="205"/>
      <c r="BL56" s="205"/>
      <c r="BM56" s="205"/>
      <c r="BN56" s="205"/>
      <c r="BO56" s="218"/>
      <c r="BP56" s="218"/>
      <c r="BQ56" s="215">
        <v>50</v>
      </c>
      <c r="BR56" s="216"/>
      <c r="BS56" s="1043"/>
      <c r="BT56" s="1044"/>
      <c r="BU56" s="1044"/>
      <c r="BV56" s="1044"/>
      <c r="BW56" s="1044"/>
      <c r="BX56" s="1044"/>
      <c r="BY56" s="1044"/>
      <c r="BZ56" s="1044"/>
      <c r="CA56" s="1044"/>
      <c r="CB56" s="1044"/>
      <c r="CC56" s="1044"/>
      <c r="CD56" s="1044"/>
      <c r="CE56" s="1044"/>
      <c r="CF56" s="1044"/>
      <c r="CG56" s="1045"/>
      <c r="CH56" s="1018"/>
      <c r="CI56" s="1019"/>
      <c r="CJ56" s="1019"/>
      <c r="CK56" s="1019"/>
      <c r="CL56" s="1020"/>
      <c r="CM56" s="1018"/>
      <c r="CN56" s="1019"/>
      <c r="CO56" s="1019"/>
      <c r="CP56" s="1019"/>
      <c r="CQ56" s="1020"/>
      <c r="CR56" s="1018"/>
      <c r="CS56" s="1019"/>
      <c r="CT56" s="1019"/>
      <c r="CU56" s="1019"/>
      <c r="CV56" s="1020"/>
      <c r="CW56" s="1018"/>
      <c r="CX56" s="1019"/>
      <c r="CY56" s="1019"/>
      <c r="CZ56" s="1019"/>
      <c r="DA56" s="1020"/>
      <c r="DB56" s="1018"/>
      <c r="DC56" s="1019"/>
      <c r="DD56" s="1019"/>
      <c r="DE56" s="1019"/>
      <c r="DF56" s="1020"/>
      <c r="DG56" s="1018"/>
      <c r="DH56" s="1019"/>
      <c r="DI56" s="1019"/>
      <c r="DJ56" s="1019"/>
      <c r="DK56" s="1020"/>
      <c r="DL56" s="1018"/>
      <c r="DM56" s="1019"/>
      <c r="DN56" s="1019"/>
      <c r="DO56" s="1019"/>
      <c r="DP56" s="1020"/>
      <c r="DQ56" s="1018"/>
      <c r="DR56" s="1019"/>
      <c r="DS56" s="1019"/>
      <c r="DT56" s="1019"/>
      <c r="DU56" s="1020"/>
      <c r="DV56" s="1021"/>
      <c r="DW56" s="1022"/>
      <c r="DX56" s="1022"/>
      <c r="DY56" s="1022"/>
      <c r="DZ56" s="1023"/>
      <c r="EA56" s="199"/>
    </row>
    <row r="57" spans="1:131" s="200" customFormat="1" ht="26.25" customHeight="1">
      <c r="A57" s="214">
        <v>30</v>
      </c>
      <c r="B57" s="1066"/>
      <c r="C57" s="1067"/>
      <c r="D57" s="1067"/>
      <c r="E57" s="1067"/>
      <c r="F57" s="1067"/>
      <c r="G57" s="1067"/>
      <c r="H57" s="1067"/>
      <c r="I57" s="1067"/>
      <c r="J57" s="1067"/>
      <c r="K57" s="1067"/>
      <c r="L57" s="1067"/>
      <c r="M57" s="1067"/>
      <c r="N57" s="1067"/>
      <c r="O57" s="1067"/>
      <c r="P57" s="1068"/>
      <c r="Q57" s="1069"/>
      <c r="R57" s="1052"/>
      <c r="S57" s="1052"/>
      <c r="T57" s="1052"/>
      <c r="U57" s="1052"/>
      <c r="V57" s="1052"/>
      <c r="W57" s="1052"/>
      <c r="X57" s="1052"/>
      <c r="Y57" s="1052"/>
      <c r="Z57" s="1052"/>
      <c r="AA57" s="1052"/>
      <c r="AB57" s="1052"/>
      <c r="AC57" s="1052"/>
      <c r="AD57" s="1052"/>
      <c r="AE57" s="1070"/>
      <c r="AF57" s="1048"/>
      <c r="AG57" s="1049"/>
      <c r="AH57" s="1049"/>
      <c r="AI57" s="1049"/>
      <c r="AJ57" s="1050"/>
      <c r="AK57" s="1051"/>
      <c r="AL57" s="1052"/>
      <c r="AM57" s="1052"/>
      <c r="AN57" s="1052"/>
      <c r="AO57" s="1052"/>
      <c r="AP57" s="1052"/>
      <c r="AQ57" s="1052"/>
      <c r="AR57" s="1052"/>
      <c r="AS57" s="1052"/>
      <c r="AT57" s="1052"/>
      <c r="AU57" s="1052"/>
      <c r="AV57" s="1052"/>
      <c r="AW57" s="1052"/>
      <c r="AX57" s="1052"/>
      <c r="AY57" s="1052"/>
      <c r="AZ57" s="1053"/>
      <c r="BA57" s="1053"/>
      <c r="BB57" s="1053"/>
      <c r="BC57" s="1053"/>
      <c r="BD57" s="1053"/>
      <c r="BE57" s="1061"/>
      <c r="BF57" s="1061"/>
      <c r="BG57" s="1061"/>
      <c r="BH57" s="1061"/>
      <c r="BI57" s="1062"/>
      <c r="BJ57" s="205"/>
      <c r="BK57" s="205"/>
      <c r="BL57" s="205"/>
      <c r="BM57" s="205"/>
      <c r="BN57" s="205"/>
      <c r="BO57" s="218"/>
      <c r="BP57" s="218"/>
      <c r="BQ57" s="215">
        <v>51</v>
      </c>
      <c r="BR57" s="216"/>
      <c r="BS57" s="1043"/>
      <c r="BT57" s="1044"/>
      <c r="BU57" s="1044"/>
      <c r="BV57" s="1044"/>
      <c r="BW57" s="1044"/>
      <c r="BX57" s="1044"/>
      <c r="BY57" s="1044"/>
      <c r="BZ57" s="1044"/>
      <c r="CA57" s="1044"/>
      <c r="CB57" s="1044"/>
      <c r="CC57" s="1044"/>
      <c r="CD57" s="1044"/>
      <c r="CE57" s="1044"/>
      <c r="CF57" s="1044"/>
      <c r="CG57" s="1045"/>
      <c r="CH57" s="1018"/>
      <c r="CI57" s="1019"/>
      <c r="CJ57" s="1019"/>
      <c r="CK57" s="1019"/>
      <c r="CL57" s="1020"/>
      <c r="CM57" s="1018"/>
      <c r="CN57" s="1019"/>
      <c r="CO57" s="1019"/>
      <c r="CP57" s="1019"/>
      <c r="CQ57" s="1020"/>
      <c r="CR57" s="1018"/>
      <c r="CS57" s="1019"/>
      <c r="CT57" s="1019"/>
      <c r="CU57" s="1019"/>
      <c r="CV57" s="1020"/>
      <c r="CW57" s="1018"/>
      <c r="CX57" s="1019"/>
      <c r="CY57" s="1019"/>
      <c r="CZ57" s="1019"/>
      <c r="DA57" s="1020"/>
      <c r="DB57" s="1018"/>
      <c r="DC57" s="1019"/>
      <c r="DD57" s="1019"/>
      <c r="DE57" s="1019"/>
      <c r="DF57" s="1020"/>
      <c r="DG57" s="1018"/>
      <c r="DH57" s="1019"/>
      <c r="DI57" s="1019"/>
      <c r="DJ57" s="1019"/>
      <c r="DK57" s="1020"/>
      <c r="DL57" s="1018"/>
      <c r="DM57" s="1019"/>
      <c r="DN57" s="1019"/>
      <c r="DO57" s="1019"/>
      <c r="DP57" s="1020"/>
      <c r="DQ57" s="1018"/>
      <c r="DR57" s="1019"/>
      <c r="DS57" s="1019"/>
      <c r="DT57" s="1019"/>
      <c r="DU57" s="1020"/>
      <c r="DV57" s="1021"/>
      <c r="DW57" s="1022"/>
      <c r="DX57" s="1022"/>
      <c r="DY57" s="1022"/>
      <c r="DZ57" s="1023"/>
      <c r="EA57" s="199"/>
    </row>
    <row r="58" spans="1:131" s="200" customFormat="1" ht="26.25" customHeight="1">
      <c r="A58" s="214">
        <v>31</v>
      </c>
      <c r="B58" s="1066"/>
      <c r="C58" s="1067"/>
      <c r="D58" s="1067"/>
      <c r="E58" s="1067"/>
      <c r="F58" s="1067"/>
      <c r="G58" s="1067"/>
      <c r="H58" s="1067"/>
      <c r="I58" s="1067"/>
      <c r="J58" s="1067"/>
      <c r="K58" s="1067"/>
      <c r="L58" s="1067"/>
      <c r="M58" s="1067"/>
      <c r="N58" s="1067"/>
      <c r="O58" s="1067"/>
      <c r="P58" s="1068"/>
      <c r="Q58" s="1069"/>
      <c r="R58" s="1052"/>
      <c r="S58" s="1052"/>
      <c r="T58" s="1052"/>
      <c r="U58" s="1052"/>
      <c r="V58" s="1052"/>
      <c r="W58" s="1052"/>
      <c r="X58" s="1052"/>
      <c r="Y58" s="1052"/>
      <c r="Z58" s="1052"/>
      <c r="AA58" s="1052"/>
      <c r="AB58" s="1052"/>
      <c r="AC58" s="1052"/>
      <c r="AD58" s="1052"/>
      <c r="AE58" s="1070"/>
      <c r="AF58" s="1048"/>
      <c r="AG58" s="1049"/>
      <c r="AH58" s="1049"/>
      <c r="AI58" s="1049"/>
      <c r="AJ58" s="1050"/>
      <c r="AK58" s="1051"/>
      <c r="AL58" s="1052"/>
      <c r="AM58" s="1052"/>
      <c r="AN58" s="1052"/>
      <c r="AO58" s="1052"/>
      <c r="AP58" s="1052"/>
      <c r="AQ58" s="1052"/>
      <c r="AR58" s="1052"/>
      <c r="AS58" s="1052"/>
      <c r="AT58" s="1052"/>
      <c r="AU58" s="1052"/>
      <c r="AV58" s="1052"/>
      <c r="AW58" s="1052"/>
      <c r="AX58" s="1052"/>
      <c r="AY58" s="1052"/>
      <c r="AZ58" s="1053"/>
      <c r="BA58" s="1053"/>
      <c r="BB58" s="1053"/>
      <c r="BC58" s="1053"/>
      <c r="BD58" s="1053"/>
      <c r="BE58" s="1061"/>
      <c r="BF58" s="1061"/>
      <c r="BG58" s="1061"/>
      <c r="BH58" s="1061"/>
      <c r="BI58" s="1062"/>
      <c r="BJ58" s="205"/>
      <c r="BK58" s="205"/>
      <c r="BL58" s="205"/>
      <c r="BM58" s="205"/>
      <c r="BN58" s="205"/>
      <c r="BO58" s="218"/>
      <c r="BP58" s="218"/>
      <c r="BQ58" s="215">
        <v>52</v>
      </c>
      <c r="BR58" s="216"/>
      <c r="BS58" s="1043"/>
      <c r="BT58" s="1044"/>
      <c r="BU58" s="1044"/>
      <c r="BV58" s="1044"/>
      <c r="BW58" s="1044"/>
      <c r="BX58" s="1044"/>
      <c r="BY58" s="1044"/>
      <c r="BZ58" s="1044"/>
      <c r="CA58" s="1044"/>
      <c r="CB58" s="1044"/>
      <c r="CC58" s="1044"/>
      <c r="CD58" s="1044"/>
      <c r="CE58" s="1044"/>
      <c r="CF58" s="1044"/>
      <c r="CG58" s="1045"/>
      <c r="CH58" s="1018"/>
      <c r="CI58" s="1019"/>
      <c r="CJ58" s="1019"/>
      <c r="CK58" s="1019"/>
      <c r="CL58" s="1020"/>
      <c r="CM58" s="1018"/>
      <c r="CN58" s="1019"/>
      <c r="CO58" s="1019"/>
      <c r="CP58" s="1019"/>
      <c r="CQ58" s="1020"/>
      <c r="CR58" s="1018"/>
      <c r="CS58" s="1019"/>
      <c r="CT58" s="1019"/>
      <c r="CU58" s="1019"/>
      <c r="CV58" s="1020"/>
      <c r="CW58" s="1018"/>
      <c r="CX58" s="1019"/>
      <c r="CY58" s="1019"/>
      <c r="CZ58" s="1019"/>
      <c r="DA58" s="1020"/>
      <c r="DB58" s="1018"/>
      <c r="DC58" s="1019"/>
      <c r="DD58" s="1019"/>
      <c r="DE58" s="1019"/>
      <c r="DF58" s="1020"/>
      <c r="DG58" s="1018"/>
      <c r="DH58" s="1019"/>
      <c r="DI58" s="1019"/>
      <c r="DJ58" s="1019"/>
      <c r="DK58" s="1020"/>
      <c r="DL58" s="1018"/>
      <c r="DM58" s="1019"/>
      <c r="DN58" s="1019"/>
      <c r="DO58" s="1019"/>
      <c r="DP58" s="1020"/>
      <c r="DQ58" s="1018"/>
      <c r="DR58" s="1019"/>
      <c r="DS58" s="1019"/>
      <c r="DT58" s="1019"/>
      <c r="DU58" s="1020"/>
      <c r="DV58" s="1021"/>
      <c r="DW58" s="1022"/>
      <c r="DX58" s="1022"/>
      <c r="DY58" s="1022"/>
      <c r="DZ58" s="1023"/>
      <c r="EA58" s="199"/>
    </row>
    <row r="59" spans="1:131" s="200" customFormat="1" ht="26.25" customHeight="1">
      <c r="A59" s="214">
        <v>32</v>
      </c>
      <c r="B59" s="1066"/>
      <c r="C59" s="1067"/>
      <c r="D59" s="1067"/>
      <c r="E59" s="1067"/>
      <c r="F59" s="1067"/>
      <c r="G59" s="1067"/>
      <c r="H59" s="1067"/>
      <c r="I59" s="1067"/>
      <c r="J59" s="1067"/>
      <c r="K59" s="1067"/>
      <c r="L59" s="1067"/>
      <c r="M59" s="1067"/>
      <c r="N59" s="1067"/>
      <c r="O59" s="1067"/>
      <c r="P59" s="1068"/>
      <c r="Q59" s="1069"/>
      <c r="R59" s="1052"/>
      <c r="S59" s="1052"/>
      <c r="T59" s="1052"/>
      <c r="U59" s="1052"/>
      <c r="V59" s="1052"/>
      <c r="W59" s="1052"/>
      <c r="X59" s="1052"/>
      <c r="Y59" s="1052"/>
      <c r="Z59" s="1052"/>
      <c r="AA59" s="1052"/>
      <c r="AB59" s="1052"/>
      <c r="AC59" s="1052"/>
      <c r="AD59" s="1052"/>
      <c r="AE59" s="1070"/>
      <c r="AF59" s="1048"/>
      <c r="AG59" s="1049"/>
      <c r="AH59" s="1049"/>
      <c r="AI59" s="1049"/>
      <c r="AJ59" s="1050"/>
      <c r="AK59" s="1051"/>
      <c r="AL59" s="1052"/>
      <c r="AM59" s="1052"/>
      <c r="AN59" s="1052"/>
      <c r="AO59" s="1052"/>
      <c r="AP59" s="1052"/>
      <c r="AQ59" s="1052"/>
      <c r="AR59" s="1052"/>
      <c r="AS59" s="1052"/>
      <c r="AT59" s="1052"/>
      <c r="AU59" s="1052"/>
      <c r="AV59" s="1052"/>
      <c r="AW59" s="1052"/>
      <c r="AX59" s="1052"/>
      <c r="AY59" s="1052"/>
      <c r="AZ59" s="1053"/>
      <c r="BA59" s="1053"/>
      <c r="BB59" s="1053"/>
      <c r="BC59" s="1053"/>
      <c r="BD59" s="1053"/>
      <c r="BE59" s="1061"/>
      <c r="BF59" s="1061"/>
      <c r="BG59" s="1061"/>
      <c r="BH59" s="1061"/>
      <c r="BI59" s="1062"/>
      <c r="BJ59" s="205"/>
      <c r="BK59" s="205"/>
      <c r="BL59" s="205"/>
      <c r="BM59" s="205"/>
      <c r="BN59" s="205"/>
      <c r="BO59" s="218"/>
      <c r="BP59" s="218"/>
      <c r="BQ59" s="215">
        <v>53</v>
      </c>
      <c r="BR59" s="216"/>
      <c r="BS59" s="1043"/>
      <c r="BT59" s="1044"/>
      <c r="BU59" s="1044"/>
      <c r="BV59" s="1044"/>
      <c r="BW59" s="1044"/>
      <c r="BX59" s="1044"/>
      <c r="BY59" s="1044"/>
      <c r="BZ59" s="1044"/>
      <c r="CA59" s="1044"/>
      <c r="CB59" s="1044"/>
      <c r="CC59" s="1044"/>
      <c r="CD59" s="1044"/>
      <c r="CE59" s="1044"/>
      <c r="CF59" s="1044"/>
      <c r="CG59" s="1045"/>
      <c r="CH59" s="1018"/>
      <c r="CI59" s="1019"/>
      <c r="CJ59" s="1019"/>
      <c r="CK59" s="1019"/>
      <c r="CL59" s="1020"/>
      <c r="CM59" s="1018"/>
      <c r="CN59" s="1019"/>
      <c r="CO59" s="1019"/>
      <c r="CP59" s="1019"/>
      <c r="CQ59" s="1020"/>
      <c r="CR59" s="1018"/>
      <c r="CS59" s="1019"/>
      <c r="CT59" s="1019"/>
      <c r="CU59" s="1019"/>
      <c r="CV59" s="1020"/>
      <c r="CW59" s="1018"/>
      <c r="CX59" s="1019"/>
      <c r="CY59" s="1019"/>
      <c r="CZ59" s="1019"/>
      <c r="DA59" s="1020"/>
      <c r="DB59" s="1018"/>
      <c r="DC59" s="1019"/>
      <c r="DD59" s="1019"/>
      <c r="DE59" s="1019"/>
      <c r="DF59" s="1020"/>
      <c r="DG59" s="1018"/>
      <c r="DH59" s="1019"/>
      <c r="DI59" s="1019"/>
      <c r="DJ59" s="1019"/>
      <c r="DK59" s="1020"/>
      <c r="DL59" s="1018"/>
      <c r="DM59" s="1019"/>
      <c r="DN59" s="1019"/>
      <c r="DO59" s="1019"/>
      <c r="DP59" s="1020"/>
      <c r="DQ59" s="1018"/>
      <c r="DR59" s="1019"/>
      <c r="DS59" s="1019"/>
      <c r="DT59" s="1019"/>
      <c r="DU59" s="1020"/>
      <c r="DV59" s="1021"/>
      <c r="DW59" s="1022"/>
      <c r="DX59" s="1022"/>
      <c r="DY59" s="1022"/>
      <c r="DZ59" s="1023"/>
      <c r="EA59" s="199"/>
    </row>
    <row r="60" spans="1:131" s="200" customFormat="1" ht="26.25" customHeight="1">
      <c r="A60" s="214">
        <v>33</v>
      </c>
      <c r="B60" s="1066"/>
      <c r="C60" s="1067"/>
      <c r="D60" s="1067"/>
      <c r="E60" s="1067"/>
      <c r="F60" s="1067"/>
      <c r="G60" s="1067"/>
      <c r="H60" s="1067"/>
      <c r="I60" s="1067"/>
      <c r="J60" s="1067"/>
      <c r="K60" s="1067"/>
      <c r="L60" s="1067"/>
      <c r="M60" s="1067"/>
      <c r="N60" s="1067"/>
      <c r="O60" s="1067"/>
      <c r="P60" s="1068"/>
      <c r="Q60" s="1069"/>
      <c r="R60" s="1052"/>
      <c r="S60" s="1052"/>
      <c r="T60" s="1052"/>
      <c r="U60" s="1052"/>
      <c r="V60" s="1052"/>
      <c r="W60" s="1052"/>
      <c r="X60" s="1052"/>
      <c r="Y60" s="1052"/>
      <c r="Z60" s="1052"/>
      <c r="AA60" s="1052"/>
      <c r="AB60" s="1052"/>
      <c r="AC60" s="1052"/>
      <c r="AD60" s="1052"/>
      <c r="AE60" s="1070"/>
      <c r="AF60" s="1048"/>
      <c r="AG60" s="1049"/>
      <c r="AH60" s="1049"/>
      <c r="AI60" s="1049"/>
      <c r="AJ60" s="1050"/>
      <c r="AK60" s="1051"/>
      <c r="AL60" s="1052"/>
      <c r="AM60" s="1052"/>
      <c r="AN60" s="1052"/>
      <c r="AO60" s="1052"/>
      <c r="AP60" s="1052"/>
      <c r="AQ60" s="1052"/>
      <c r="AR60" s="1052"/>
      <c r="AS60" s="1052"/>
      <c r="AT60" s="1052"/>
      <c r="AU60" s="1052"/>
      <c r="AV60" s="1052"/>
      <c r="AW60" s="1052"/>
      <c r="AX60" s="1052"/>
      <c r="AY60" s="1052"/>
      <c r="AZ60" s="1053"/>
      <c r="BA60" s="1053"/>
      <c r="BB60" s="1053"/>
      <c r="BC60" s="1053"/>
      <c r="BD60" s="1053"/>
      <c r="BE60" s="1061"/>
      <c r="BF60" s="1061"/>
      <c r="BG60" s="1061"/>
      <c r="BH60" s="1061"/>
      <c r="BI60" s="1062"/>
      <c r="BJ60" s="205"/>
      <c r="BK60" s="205"/>
      <c r="BL60" s="205"/>
      <c r="BM60" s="205"/>
      <c r="BN60" s="205"/>
      <c r="BO60" s="218"/>
      <c r="BP60" s="218"/>
      <c r="BQ60" s="215">
        <v>54</v>
      </c>
      <c r="BR60" s="216"/>
      <c r="BS60" s="1043"/>
      <c r="BT60" s="1044"/>
      <c r="BU60" s="1044"/>
      <c r="BV60" s="1044"/>
      <c r="BW60" s="1044"/>
      <c r="BX60" s="1044"/>
      <c r="BY60" s="1044"/>
      <c r="BZ60" s="1044"/>
      <c r="CA60" s="1044"/>
      <c r="CB60" s="1044"/>
      <c r="CC60" s="1044"/>
      <c r="CD60" s="1044"/>
      <c r="CE60" s="1044"/>
      <c r="CF60" s="1044"/>
      <c r="CG60" s="1045"/>
      <c r="CH60" s="1018"/>
      <c r="CI60" s="1019"/>
      <c r="CJ60" s="1019"/>
      <c r="CK60" s="1019"/>
      <c r="CL60" s="1020"/>
      <c r="CM60" s="1018"/>
      <c r="CN60" s="1019"/>
      <c r="CO60" s="1019"/>
      <c r="CP60" s="1019"/>
      <c r="CQ60" s="1020"/>
      <c r="CR60" s="1018"/>
      <c r="CS60" s="1019"/>
      <c r="CT60" s="1019"/>
      <c r="CU60" s="1019"/>
      <c r="CV60" s="1020"/>
      <c r="CW60" s="1018"/>
      <c r="CX60" s="1019"/>
      <c r="CY60" s="1019"/>
      <c r="CZ60" s="1019"/>
      <c r="DA60" s="1020"/>
      <c r="DB60" s="1018"/>
      <c r="DC60" s="1019"/>
      <c r="DD60" s="1019"/>
      <c r="DE60" s="1019"/>
      <c r="DF60" s="1020"/>
      <c r="DG60" s="1018"/>
      <c r="DH60" s="1019"/>
      <c r="DI60" s="1019"/>
      <c r="DJ60" s="1019"/>
      <c r="DK60" s="1020"/>
      <c r="DL60" s="1018"/>
      <c r="DM60" s="1019"/>
      <c r="DN60" s="1019"/>
      <c r="DO60" s="1019"/>
      <c r="DP60" s="1020"/>
      <c r="DQ60" s="1018"/>
      <c r="DR60" s="1019"/>
      <c r="DS60" s="1019"/>
      <c r="DT60" s="1019"/>
      <c r="DU60" s="1020"/>
      <c r="DV60" s="1021"/>
      <c r="DW60" s="1022"/>
      <c r="DX60" s="1022"/>
      <c r="DY60" s="1022"/>
      <c r="DZ60" s="1023"/>
      <c r="EA60" s="199"/>
    </row>
    <row r="61" spans="1:131" s="200" customFormat="1" ht="26.25" customHeight="1" thickBot="1">
      <c r="A61" s="214">
        <v>34</v>
      </c>
      <c r="B61" s="1066"/>
      <c r="C61" s="1067"/>
      <c r="D61" s="1067"/>
      <c r="E61" s="1067"/>
      <c r="F61" s="1067"/>
      <c r="G61" s="1067"/>
      <c r="H61" s="1067"/>
      <c r="I61" s="1067"/>
      <c r="J61" s="1067"/>
      <c r="K61" s="1067"/>
      <c r="L61" s="1067"/>
      <c r="M61" s="1067"/>
      <c r="N61" s="1067"/>
      <c r="O61" s="1067"/>
      <c r="P61" s="1068"/>
      <c r="Q61" s="1069"/>
      <c r="R61" s="1052"/>
      <c r="S61" s="1052"/>
      <c r="T61" s="1052"/>
      <c r="U61" s="1052"/>
      <c r="V61" s="1052"/>
      <c r="W61" s="1052"/>
      <c r="X61" s="1052"/>
      <c r="Y61" s="1052"/>
      <c r="Z61" s="1052"/>
      <c r="AA61" s="1052"/>
      <c r="AB61" s="1052"/>
      <c r="AC61" s="1052"/>
      <c r="AD61" s="1052"/>
      <c r="AE61" s="1070"/>
      <c r="AF61" s="1048"/>
      <c r="AG61" s="1049"/>
      <c r="AH61" s="1049"/>
      <c r="AI61" s="1049"/>
      <c r="AJ61" s="1050"/>
      <c r="AK61" s="1051"/>
      <c r="AL61" s="1052"/>
      <c r="AM61" s="1052"/>
      <c r="AN61" s="1052"/>
      <c r="AO61" s="1052"/>
      <c r="AP61" s="1052"/>
      <c r="AQ61" s="1052"/>
      <c r="AR61" s="1052"/>
      <c r="AS61" s="1052"/>
      <c r="AT61" s="1052"/>
      <c r="AU61" s="1052"/>
      <c r="AV61" s="1052"/>
      <c r="AW61" s="1052"/>
      <c r="AX61" s="1052"/>
      <c r="AY61" s="1052"/>
      <c r="AZ61" s="1053"/>
      <c r="BA61" s="1053"/>
      <c r="BB61" s="1053"/>
      <c r="BC61" s="1053"/>
      <c r="BD61" s="1053"/>
      <c r="BE61" s="1061"/>
      <c r="BF61" s="1061"/>
      <c r="BG61" s="1061"/>
      <c r="BH61" s="1061"/>
      <c r="BI61" s="1062"/>
      <c r="BJ61" s="205"/>
      <c r="BK61" s="205"/>
      <c r="BL61" s="205"/>
      <c r="BM61" s="205"/>
      <c r="BN61" s="205"/>
      <c r="BO61" s="218"/>
      <c r="BP61" s="218"/>
      <c r="BQ61" s="215">
        <v>55</v>
      </c>
      <c r="BR61" s="216"/>
      <c r="BS61" s="1043"/>
      <c r="BT61" s="1044"/>
      <c r="BU61" s="1044"/>
      <c r="BV61" s="1044"/>
      <c r="BW61" s="1044"/>
      <c r="BX61" s="1044"/>
      <c r="BY61" s="1044"/>
      <c r="BZ61" s="1044"/>
      <c r="CA61" s="1044"/>
      <c r="CB61" s="1044"/>
      <c r="CC61" s="1044"/>
      <c r="CD61" s="1044"/>
      <c r="CE61" s="1044"/>
      <c r="CF61" s="1044"/>
      <c r="CG61" s="1045"/>
      <c r="CH61" s="1018"/>
      <c r="CI61" s="1019"/>
      <c r="CJ61" s="1019"/>
      <c r="CK61" s="1019"/>
      <c r="CL61" s="1020"/>
      <c r="CM61" s="1018"/>
      <c r="CN61" s="1019"/>
      <c r="CO61" s="1019"/>
      <c r="CP61" s="1019"/>
      <c r="CQ61" s="1020"/>
      <c r="CR61" s="1018"/>
      <c r="CS61" s="1019"/>
      <c r="CT61" s="1019"/>
      <c r="CU61" s="1019"/>
      <c r="CV61" s="1020"/>
      <c r="CW61" s="1018"/>
      <c r="CX61" s="1019"/>
      <c r="CY61" s="1019"/>
      <c r="CZ61" s="1019"/>
      <c r="DA61" s="1020"/>
      <c r="DB61" s="1018"/>
      <c r="DC61" s="1019"/>
      <c r="DD61" s="1019"/>
      <c r="DE61" s="1019"/>
      <c r="DF61" s="1020"/>
      <c r="DG61" s="1018"/>
      <c r="DH61" s="1019"/>
      <c r="DI61" s="1019"/>
      <c r="DJ61" s="1019"/>
      <c r="DK61" s="1020"/>
      <c r="DL61" s="1018"/>
      <c r="DM61" s="1019"/>
      <c r="DN61" s="1019"/>
      <c r="DO61" s="1019"/>
      <c r="DP61" s="1020"/>
      <c r="DQ61" s="1018"/>
      <c r="DR61" s="1019"/>
      <c r="DS61" s="1019"/>
      <c r="DT61" s="1019"/>
      <c r="DU61" s="1020"/>
      <c r="DV61" s="1021"/>
      <c r="DW61" s="1022"/>
      <c r="DX61" s="1022"/>
      <c r="DY61" s="1022"/>
      <c r="DZ61" s="1023"/>
      <c r="EA61" s="199"/>
    </row>
    <row r="62" spans="1:131" s="200" customFormat="1" ht="26.25" customHeight="1">
      <c r="A62" s="214">
        <v>35</v>
      </c>
      <c r="B62" s="1066"/>
      <c r="C62" s="1067"/>
      <c r="D62" s="1067"/>
      <c r="E62" s="1067"/>
      <c r="F62" s="1067"/>
      <c r="G62" s="1067"/>
      <c r="H62" s="1067"/>
      <c r="I62" s="1067"/>
      <c r="J62" s="1067"/>
      <c r="K62" s="1067"/>
      <c r="L62" s="1067"/>
      <c r="M62" s="1067"/>
      <c r="N62" s="1067"/>
      <c r="O62" s="1067"/>
      <c r="P62" s="1068"/>
      <c r="Q62" s="1069"/>
      <c r="R62" s="1052"/>
      <c r="S62" s="1052"/>
      <c r="T62" s="1052"/>
      <c r="U62" s="1052"/>
      <c r="V62" s="1052"/>
      <c r="W62" s="1052"/>
      <c r="X62" s="1052"/>
      <c r="Y62" s="1052"/>
      <c r="Z62" s="1052"/>
      <c r="AA62" s="1052"/>
      <c r="AB62" s="1052"/>
      <c r="AC62" s="1052"/>
      <c r="AD62" s="1052"/>
      <c r="AE62" s="1070"/>
      <c r="AF62" s="1048"/>
      <c r="AG62" s="1049"/>
      <c r="AH62" s="1049"/>
      <c r="AI62" s="1049"/>
      <c r="AJ62" s="1050"/>
      <c r="AK62" s="1051"/>
      <c r="AL62" s="1052"/>
      <c r="AM62" s="1052"/>
      <c r="AN62" s="1052"/>
      <c r="AO62" s="1052"/>
      <c r="AP62" s="1052"/>
      <c r="AQ62" s="1052"/>
      <c r="AR62" s="1052"/>
      <c r="AS62" s="1052"/>
      <c r="AT62" s="1052"/>
      <c r="AU62" s="1052"/>
      <c r="AV62" s="1052"/>
      <c r="AW62" s="1052"/>
      <c r="AX62" s="1052"/>
      <c r="AY62" s="1052"/>
      <c r="AZ62" s="1053"/>
      <c r="BA62" s="1053"/>
      <c r="BB62" s="1053"/>
      <c r="BC62" s="1053"/>
      <c r="BD62" s="1053"/>
      <c r="BE62" s="1061"/>
      <c r="BF62" s="1061"/>
      <c r="BG62" s="1061"/>
      <c r="BH62" s="1061"/>
      <c r="BI62" s="1062"/>
      <c r="BJ62" s="1063" t="s">
        <v>392</v>
      </c>
      <c r="BK62" s="1064"/>
      <c r="BL62" s="1064"/>
      <c r="BM62" s="1064"/>
      <c r="BN62" s="1065"/>
      <c r="BO62" s="218"/>
      <c r="BP62" s="218"/>
      <c r="BQ62" s="215">
        <v>56</v>
      </c>
      <c r="BR62" s="216"/>
      <c r="BS62" s="1043"/>
      <c r="BT62" s="1044"/>
      <c r="BU62" s="1044"/>
      <c r="BV62" s="1044"/>
      <c r="BW62" s="1044"/>
      <c r="BX62" s="1044"/>
      <c r="BY62" s="1044"/>
      <c r="BZ62" s="1044"/>
      <c r="CA62" s="1044"/>
      <c r="CB62" s="1044"/>
      <c r="CC62" s="1044"/>
      <c r="CD62" s="1044"/>
      <c r="CE62" s="1044"/>
      <c r="CF62" s="1044"/>
      <c r="CG62" s="1045"/>
      <c r="CH62" s="1018"/>
      <c r="CI62" s="1019"/>
      <c r="CJ62" s="1019"/>
      <c r="CK62" s="1019"/>
      <c r="CL62" s="1020"/>
      <c r="CM62" s="1018"/>
      <c r="CN62" s="1019"/>
      <c r="CO62" s="1019"/>
      <c r="CP62" s="1019"/>
      <c r="CQ62" s="1020"/>
      <c r="CR62" s="1018"/>
      <c r="CS62" s="1019"/>
      <c r="CT62" s="1019"/>
      <c r="CU62" s="1019"/>
      <c r="CV62" s="1020"/>
      <c r="CW62" s="1018"/>
      <c r="CX62" s="1019"/>
      <c r="CY62" s="1019"/>
      <c r="CZ62" s="1019"/>
      <c r="DA62" s="1020"/>
      <c r="DB62" s="1018"/>
      <c r="DC62" s="1019"/>
      <c r="DD62" s="1019"/>
      <c r="DE62" s="1019"/>
      <c r="DF62" s="1020"/>
      <c r="DG62" s="1018"/>
      <c r="DH62" s="1019"/>
      <c r="DI62" s="1019"/>
      <c r="DJ62" s="1019"/>
      <c r="DK62" s="1020"/>
      <c r="DL62" s="1018"/>
      <c r="DM62" s="1019"/>
      <c r="DN62" s="1019"/>
      <c r="DO62" s="1019"/>
      <c r="DP62" s="1020"/>
      <c r="DQ62" s="1018"/>
      <c r="DR62" s="1019"/>
      <c r="DS62" s="1019"/>
      <c r="DT62" s="1019"/>
      <c r="DU62" s="1020"/>
      <c r="DV62" s="1021"/>
      <c r="DW62" s="1022"/>
      <c r="DX62" s="1022"/>
      <c r="DY62" s="1022"/>
      <c r="DZ62" s="1023"/>
      <c r="EA62" s="199"/>
    </row>
    <row r="63" spans="1:131" s="200" customFormat="1" ht="26.25" customHeight="1" thickBot="1">
      <c r="A63" s="217" t="s">
        <v>368</v>
      </c>
      <c r="B63" s="973" t="s">
        <v>393</v>
      </c>
      <c r="C63" s="974"/>
      <c r="D63" s="974"/>
      <c r="E63" s="974"/>
      <c r="F63" s="974"/>
      <c r="G63" s="974"/>
      <c r="H63" s="974"/>
      <c r="I63" s="974"/>
      <c r="J63" s="974"/>
      <c r="K63" s="974"/>
      <c r="L63" s="974"/>
      <c r="M63" s="974"/>
      <c r="N63" s="974"/>
      <c r="O63" s="974"/>
      <c r="P63" s="975"/>
      <c r="Q63" s="991"/>
      <c r="R63" s="992"/>
      <c r="S63" s="992"/>
      <c r="T63" s="992"/>
      <c r="U63" s="992"/>
      <c r="V63" s="992"/>
      <c r="W63" s="992"/>
      <c r="X63" s="992"/>
      <c r="Y63" s="992"/>
      <c r="Z63" s="992"/>
      <c r="AA63" s="992"/>
      <c r="AB63" s="992"/>
      <c r="AC63" s="992"/>
      <c r="AD63" s="992"/>
      <c r="AE63" s="1057"/>
      <c r="AF63" s="1058">
        <v>4134</v>
      </c>
      <c r="AG63" s="988"/>
      <c r="AH63" s="988"/>
      <c r="AI63" s="988"/>
      <c r="AJ63" s="1059"/>
      <c r="AK63" s="1060"/>
      <c r="AL63" s="992"/>
      <c r="AM63" s="992"/>
      <c r="AN63" s="992"/>
      <c r="AO63" s="992"/>
      <c r="AP63" s="988">
        <v>20459</v>
      </c>
      <c r="AQ63" s="988"/>
      <c r="AR63" s="988"/>
      <c r="AS63" s="988"/>
      <c r="AT63" s="988"/>
      <c r="AU63" s="988">
        <v>11392</v>
      </c>
      <c r="AV63" s="988"/>
      <c r="AW63" s="988"/>
      <c r="AX63" s="988"/>
      <c r="AY63" s="988"/>
      <c r="AZ63" s="1054"/>
      <c r="BA63" s="1054"/>
      <c r="BB63" s="1054"/>
      <c r="BC63" s="1054"/>
      <c r="BD63" s="1054"/>
      <c r="BE63" s="989"/>
      <c r="BF63" s="989"/>
      <c r="BG63" s="989"/>
      <c r="BH63" s="989"/>
      <c r="BI63" s="990"/>
      <c r="BJ63" s="1055" t="s">
        <v>113</v>
      </c>
      <c r="BK63" s="980"/>
      <c r="BL63" s="980"/>
      <c r="BM63" s="980"/>
      <c r="BN63" s="1056"/>
      <c r="BO63" s="218"/>
      <c r="BP63" s="218"/>
      <c r="BQ63" s="215">
        <v>57</v>
      </c>
      <c r="BR63" s="216"/>
      <c r="BS63" s="1043"/>
      <c r="BT63" s="1044"/>
      <c r="BU63" s="1044"/>
      <c r="BV63" s="1044"/>
      <c r="BW63" s="1044"/>
      <c r="BX63" s="1044"/>
      <c r="BY63" s="1044"/>
      <c r="BZ63" s="1044"/>
      <c r="CA63" s="1044"/>
      <c r="CB63" s="1044"/>
      <c r="CC63" s="1044"/>
      <c r="CD63" s="1044"/>
      <c r="CE63" s="1044"/>
      <c r="CF63" s="1044"/>
      <c r="CG63" s="1045"/>
      <c r="CH63" s="1018"/>
      <c r="CI63" s="1019"/>
      <c r="CJ63" s="1019"/>
      <c r="CK63" s="1019"/>
      <c r="CL63" s="1020"/>
      <c r="CM63" s="1018"/>
      <c r="CN63" s="1019"/>
      <c r="CO63" s="1019"/>
      <c r="CP63" s="1019"/>
      <c r="CQ63" s="1020"/>
      <c r="CR63" s="1018"/>
      <c r="CS63" s="1019"/>
      <c r="CT63" s="1019"/>
      <c r="CU63" s="1019"/>
      <c r="CV63" s="1020"/>
      <c r="CW63" s="1018"/>
      <c r="CX63" s="1019"/>
      <c r="CY63" s="1019"/>
      <c r="CZ63" s="1019"/>
      <c r="DA63" s="1020"/>
      <c r="DB63" s="1018"/>
      <c r="DC63" s="1019"/>
      <c r="DD63" s="1019"/>
      <c r="DE63" s="1019"/>
      <c r="DF63" s="1020"/>
      <c r="DG63" s="1018"/>
      <c r="DH63" s="1019"/>
      <c r="DI63" s="1019"/>
      <c r="DJ63" s="1019"/>
      <c r="DK63" s="1020"/>
      <c r="DL63" s="1018"/>
      <c r="DM63" s="1019"/>
      <c r="DN63" s="1019"/>
      <c r="DO63" s="1019"/>
      <c r="DP63" s="1020"/>
      <c r="DQ63" s="1018"/>
      <c r="DR63" s="1019"/>
      <c r="DS63" s="1019"/>
      <c r="DT63" s="1019"/>
      <c r="DU63" s="1020"/>
      <c r="DV63" s="1021"/>
      <c r="DW63" s="1022"/>
      <c r="DX63" s="1022"/>
      <c r="DY63" s="1022"/>
      <c r="DZ63" s="1023"/>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1043"/>
      <c r="BT64" s="1044"/>
      <c r="BU64" s="1044"/>
      <c r="BV64" s="1044"/>
      <c r="BW64" s="1044"/>
      <c r="BX64" s="1044"/>
      <c r="BY64" s="1044"/>
      <c r="BZ64" s="1044"/>
      <c r="CA64" s="1044"/>
      <c r="CB64" s="1044"/>
      <c r="CC64" s="1044"/>
      <c r="CD64" s="1044"/>
      <c r="CE64" s="1044"/>
      <c r="CF64" s="1044"/>
      <c r="CG64" s="1045"/>
      <c r="CH64" s="1018"/>
      <c r="CI64" s="1019"/>
      <c r="CJ64" s="1019"/>
      <c r="CK64" s="1019"/>
      <c r="CL64" s="1020"/>
      <c r="CM64" s="1018"/>
      <c r="CN64" s="1019"/>
      <c r="CO64" s="1019"/>
      <c r="CP64" s="1019"/>
      <c r="CQ64" s="1020"/>
      <c r="CR64" s="1018"/>
      <c r="CS64" s="1019"/>
      <c r="CT64" s="1019"/>
      <c r="CU64" s="1019"/>
      <c r="CV64" s="1020"/>
      <c r="CW64" s="1018"/>
      <c r="CX64" s="1019"/>
      <c r="CY64" s="1019"/>
      <c r="CZ64" s="1019"/>
      <c r="DA64" s="1020"/>
      <c r="DB64" s="1018"/>
      <c r="DC64" s="1019"/>
      <c r="DD64" s="1019"/>
      <c r="DE64" s="1019"/>
      <c r="DF64" s="1020"/>
      <c r="DG64" s="1018"/>
      <c r="DH64" s="1019"/>
      <c r="DI64" s="1019"/>
      <c r="DJ64" s="1019"/>
      <c r="DK64" s="1020"/>
      <c r="DL64" s="1018"/>
      <c r="DM64" s="1019"/>
      <c r="DN64" s="1019"/>
      <c r="DO64" s="1019"/>
      <c r="DP64" s="1020"/>
      <c r="DQ64" s="1018"/>
      <c r="DR64" s="1019"/>
      <c r="DS64" s="1019"/>
      <c r="DT64" s="1019"/>
      <c r="DU64" s="1020"/>
      <c r="DV64" s="1021"/>
      <c r="DW64" s="1022"/>
      <c r="DX64" s="1022"/>
      <c r="DY64" s="1022"/>
      <c r="DZ64" s="1023"/>
      <c r="EA64" s="199"/>
    </row>
    <row r="65" spans="1:131" s="200" customFormat="1" ht="26.25" customHeight="1" thickBot="1">
      <c r="A65" s="205" t="s">
        <v>394</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1043"/>
      <c r="BT65" s="1044"/>
      <c r="BU65" s="1044"/>
      <c r="BV65" s="1044"/>
      <c r="BW65" s="1044"/>
      <c r="BX65" s="1044"/>
      <c r="BY65" s="1044"/>
      <c r="BZ65" s="1044"/>
      <c r="CA65" s="1044"/>
      <c r="CB65" s="1044"/>
      <c r="CC65" s="1044"/>
      <c r="CD65" s="1044"/>
      <c r="CE65" s="1044"/>
      <c r="CF65" s="1044"/>
      <c r="CG65" s="1045"/>
      <c r="CH65" s="1018"/>
      <c r="CI65" s="1019"/>
      <c r="CJ65" s="1019"/>
      <c r="CK65" s="1019"/>
      <c r="CL65" s="1020"/>
      <c r="CM65" s="1018"/>
      <c r="CN65" s="1019"/>
      <c r="CO65" s="1019"/>
      <c r="CP65" s="1019"/>
      <c r="CQ65" s="1020"/>
      <c r="CR65" s="1018"/>
      <c r="CS65" s="1019"/>
      <c r="CT65" s="1019"/>
      <c r="CU65" s="1019"/>
      <c r="CV65" s="1020"/>
      <c r="CW65" s="1018"/>
      <c r="CX65" s="1019"/>
      <c r="CY65" s="1019"/>
      <c r="CZ65" s="1019"/>
      <c r="DA65" s="1020"/>
      <c r="DB65" s="1018"/>
      <c r="DC65" s="1019"/>
      <c r="DD65" s="1019"/>
      <c r="DE65" s="1019"/>
      <c r="DF65" s="1020"/>
      <c r="DG65" s="1018"/>
      <c r="DH65" s="1019"/>
      <c r="DI65" s="1019"/>
      <c r="DJ65" s="1019"/>
      <c r="DK65" s="1020"/>
      <c r="DL65" s="1018"/>
      <c r="DM65" s="1019"/>
      <c r="DN65" s="1019"/>
      <c r="DO65" s="1019"/>
      <c r="DP65" s="1020"/>
      <c r="DQ65" s="1018"/>
      <c r="DR65" s="1019"/>
      <c r="DS65" s="1019"/>
      <c r="DT65" s="1019"/>
      <c r="DU65" s="1020"/>
      <c r="DV65" s="1021"/>
      <c r="DW65" s="1022"/>
      <c r="DX65" s="1022"/>
      <c r="DY65" s="1022"/>
      <c r="DZ65" s="1023"/>
      <c r="EA65" s="199"/>
    </row>
    <row r="66" spans="1:131" s="200" customFormat="1" ht="26.25" customHeight="1">
      <c r="A66" s="1024" t="s">
        <v>395</v>
      </c>
      <c r="B66" s="1025"/>
      <c r="C66" s="1025"/>
      <c r="D66" s="1025"/>
      <c r="E66" s="1025"/>
      <c r="F66" s="1025"/>
      <c r="G66" s="1025"/>
      <c r="H66" s="1025"/>
      <c r="I66" s="1025"/>
      <c r="J66" s="1025"/>
      <c r="K66" s="1025"/>
      <c r="L66" s="1025"/>
      <c r="M66" s="1025"/>
      <c r="N66" s="1025"/>
      <c r="O66" s="1025"/>
      <c r="P66" s="1026"/>
      <c r="Q66" s="1030" t="s">
        <v>396</v>
      </c>
      <c r="R66" s="1031"/>
      <c r="S66" s="1031"/>
      <c r="T66" s="1031"/>
      <c r="U66" s="1032"/>
      <c r="V66" s="1030" t="s">
        <v>397</v>
      </c>
      <c r="W66" s="1031"/>
      <c r="X66" s="1031"/>
      <c r="Y66" s="1031"/>
      <c r="Z66" s="1032"/>
      <c r="AA66" s="1030" t="s">
        <v>398</v>
      </c>
      <c r="AB66" s="1031"/>
      <c r="AC66" s="1031"/>
      <c r="AD66" s="1031"/>
      <c r="AE66" s="1032"/>
      <c r="AF66" s="1036" t="s">
        <v>399</v>
      </c>
      <c r="AG66" s="1037"/>
      <c r="AH66" s="1037"/>
      <c r="AI66" s="1037"/>
      <c r="AJ66" s="1038"/>
      <c r="AK66" s="1030" t="s">
        <v>400</v>
      </c>
      <c r="AL66" s="1025"/>
      <c r="AM66" s="1025"/>
      <c r="AN66" s="1025"/>
      <c r="AO66" s="1026"/>
      <c r="AP66" s="1030" t="s">
        <v>401</v>
      </c>
      <c r="AQ66" s="1031"/>
      <c r="AR66" s="1031"/>
      <c r="AS66" s="1031"/>
      <c r="AT66" s="1032"/>
      <c r="AU66" s="1030" t="s">
        <v>402</v>
      </c>
      <c r="AV66" s="1031"/>
      <c r="AW66" s="1031"/>
      <c r="AX66" s="1031"/>
      <c r="AY66" s="1032"/>
      <c r="AZ66" s="1030" t="s">
        <v>355</v>
      </c>
      <c r="BA66" s="1031"/>
      <c r="BB66" s="1031"/>
      <c r="BC66" s="1031"/>
      <c r="BD66" s="1046"/>
      <c r="BE66" s="218"/>
      <c r="BF66" s="218"/>
      <c r="BG66" s="218"/>
      <c r="BH66" s="218"/>
      <c r="BI66" s="218"/>
      <c r="BJ66" s="218"/>
      <c r="BK66" s="218"/>
      <c r="BL66" s="218"/>
      <c r="BM66" s="218"/>
      <c r="BN66" s="218"/>
      <c r="BO66" s="218"/>
      <c r="BP66" s="218"/>
      <c r="BQ66" s="215">
        <v>60</v>
      </c>
      <c r="BR66" s="220"/>
      <c r="BS66" s="982"/>
      <c r="BT66" s="983"/>
      <c r="BU66" s="983"/>
      <c r="BV66" s="983"/>
      <c r="BW66" s="983"/>
      <c r="BX66" s="983"/>
      <c r="BY66" s="983"/>
      <c r="BZ66" s="983"/>
      <c r="CA66" s="983"/>
      <c r="CB66" s="983"/>
      <c r="CC66" s="983"/>
      <c r="CD66" s="983"/>
      <c r="CE66" s="983"/>
      <c r="CF66" s="983"/>
      <c r="CG66" s="984"/>
      <c r="CH66" s="985"/>
      <c r="CI66" s="986"/>
      <c r="CJ66" s="986"/>
      <c r="CK66" s="986"/>
      <c r="CL66" s="987"/>
      <c r="CM66" s="985"/>
      <c r="CN66" s="986"/>
      <c r="CO66" s="986"/>
      <c r="CP66" s="986"/>
      <c r="CQ66" s="987"/>
      <c r="CR66" s="985"/>
      <c r="CS66" s="986"/>
      <c r="CT66" s="986"/>
      <c r="CU66" s="986"/>
      <c r="CV66" s="987"/>
      <c r="CW66" s="985"/>
      <c r="CX66" s="986"/>
      <c r="CY66" s="986"/>
      <c r="CZ66" s="986"/>
      <c r="DA66" s="987"/>
      <c r="DB66" s="985"/>
      <c r="DC66" s="986"/>
      <c r="DD66" s="986"/>
      <c r="DE66" s="986"/>
      <c r="DF66" s="987"/>
      <c r="DG66" s="985"/>
      <c r="DH66" s="986"/>
      <c r="DI66" s="986"/>
      <c r="DJ66" s="986"/>
      <c r="DK66" s="987"/>
      <c r="DL66" s="985"/>
      <c r="DM66" s="986"/>
      <c r="DN66" s="986"/>
      <c r="DO66" s="986"/>
      <c r="DP66" s="987"/>
      <c r="DQ66" s="985"/>
      <c r="DR66" s="986"/>
      <c r="DS66" s="986"/>
      <c r="DT66" s="986"/>
      <c r="DU66" s="987"/>
      <c r="DV66" s="970"/>
      <c r="DW66" s="971"/>
      <c r="DX66" s="971"/>
      <c r="DY66" s="971"/>
      <c r="DZ66" s="972"/>
      <c r="EA66" s="199"/>
    </row>
    <row r="67" spans="1:131" s="200" customFormat="1" ht="26.25" customHeight="1" thickBot="1">
      <c r="A67" s="1027"/>
      <c r="B67" s="1028"/>
      <c r="C67" s="1028"/>
      <c r="D67" s="1028"/>
      <c r="E67" s="1028"/>
      <c r="F67" s="1028"/>
      <c r="G67" s="1028"/>
      <c r="H67" s="1028"/>
      <c r="I67" s="1028"/>
      <c r="J67" s="1028"/>
      <c r="K67" s="1028"/>
      <c r="L67" s="1028"/>
      <c r="M67" s="1028"/>
      <c r="N67" s="1028"/>
      <c r="O67" s="1028"/>
      <c r="P67" s="1029"/>
      <c r="Q67" s="1033"/>
      <c r="R67" s="1034"/>
      <c r="S67" s="1034"/>
      <c r="T67" s="1034"/>
      <c r="U67" s="1035"/>
      <c r="V67" s="1033"/>
      <c r="W67" s="1034"/>
      <c r="X67" s="1034"/>
      <c r="Y67" s="1034"/>
      <c r="Z67" s="1035"/>
      <c r="AA67" s="1033"/>
      <c r="AB67" s="1034"/>
      <c r="AC67" s="1034"/>
      <c r="AD67" s="1034"/>
      <c r="AE67" s="1035"/>
      <c r="AF67" s="1039"/>
      <c r="AG67" s="1040"/>
      <c r="AH67" s="1040"/>
      <c r="AI67" s="1040"/>
      <c r="AJ67" s="1041"/>
      <c r="AK67" s="1042"/>
      <c r="AL67" s="1028"/>
      <c r="AM67" s="1028"/>
      <c r="AN67" s="1028"/>
      <c r="AO67" s="1029"/>
      <c r="AP67" s="1033"/>
      <c r="AQ67" s="1034"/>
      <c r="AR67" s="1034"/>
      <c r="AS67" s="1034"/>
      <c r="AT67" s="1035"/>
      <c r="AU67" s="1033"/>
      <c r="AV67" s="1034"/>
      <c r="AW67" s="1034"/>
      <c r="AX67" s="1034"/>
      <c r="AY67" s="1035"/>
      <c r="AZ67" s="1033"/>
      <c r="BA67" s="1034"/>
      <c r="BB67" s="1034"/>
      <c r="BC67" s="1034"/>
      <c r="BD67" s="1047"/>
      <c r="BE67" s="218"/>
      <c r="BF67" s="218"/>
      <c r="BG67" s="218"/>
      <c r="BH67" s="218"/>
      <c r="BI67" s="218"/>
      <c r="BJ67" s="218"/>
      <c r="BK67" s="218"/>
      <c r="BL67" s="218"/>
      <c r="BM67" s="218"/>
      <c r="BN67" s="218"/>
      <c r="BO67" s="218"/>
      <c r="BP67" s="218"/>
      <c r="BQ67" s="215">
        <v>61</v>
      </c>
      <c r="BR67" s="220"/>
      <c r="BS67" s="982"/>
      <c r="BT67" s="983"/>
      <c r="BU67" s="983"/>
      <c r="BV67" s="983"/>
      <c r="BW67" s="983"/>
      <c r="BX67" s="983"/>
      <c r="BY67" s="983"/>
      <c r="BZ67" s="983"/>
      <c r="CA67" s="983"/>
      <c r="CB67" s="983"/>
      <c r="CC67" s="983"/>
      <c r="CD67" s="983"/>
      <c r="CE67" s="983"/>
      <c r="CF67" s="983"/>
      <c r="CG67" s="984"/>
      <c r="CH67" s="985"/>
      <c r="CI67" s="986"/>
      <c r="CJ67" s="986"/>
      <c r="CK67" s="986"/>
      <c r="CL67" s="987"/>
      <c r="CM67" s="985"/>
      <c r="CN67" s="986"/>
      <c r="CO67" s="986"/>
      <c r="CP67" s="986"/>
      <c r="CQ67" s="987"/>
      <c r="CR67" s="985"/>
      <c r="CS67" s="986"/>
      <c r="CT67" s="986"/>
      <c r="CU67" s="986"/>
      <c r="CV67" s="987"/>
      <c r="CW67" s="985"/>
      <c r="CX67" s="986"/>
      <c r="CY67" s="986"/>
      <c r="CZ67" s="986"/>
      <c r="DA67" s="987"/>
      <c r="DB67" s="985"/>
      <c r="DC67" s="986"/>
      <c r="DD67" s="986"/>
      <c r="DE67" s="986"/>
      <c r="DF67" s="987"/>
      <c r="DG67" s="985"/>
      <c r="DH67" s="986"/>
      <c r="DI67" s="986"/>
      <c r="DJ67" s="986"/>
      <c r="DK67" s="987"/>
      <c r="DL67" s="985"/>
      <c r="DM67" s="986"/>
      <c r="DN67" s="986"/>
      <c r="DO67" s="986"/>
      <c r="DP67" s="987"/>
      <c r="DQ67" s="985"/>
      <c r="DR67" s="986"/>
      <c r="DS67" s="986"/>
      <c r="DT67" s="986"/>
      <c r="DU67" s="987"/>
      <c r="DV67" s="970"/>
      <c r="DW67" s="971"/>
      <c r="DX67" s="971"/>
      <c r="DY67" s="971"/>
      <c r="DZ67" s="972"/>
      <c r="EA67" s="199"/>
    </row>
    <row r="68" spans="1:131" s="200" customFormat="1" ht="26.25" customHeight="1" thickTop="1">
      <c r="A68" s="211">
        <v>1</v>
      </c>
      <c r="B68" s="1014" t="s">
        <v>545</v>
      </c>
      <c r="C68" s="1015"/>
      <c r="D68" s="1015"/>
      <c r="E68" s="1015"/>
      <c r="F68" s="1015"/>
      <c r="G68" s="1015"/>
      <c r="H68" s="1015"/>
      <c r="I68" s="1015"/>
      <c r="J68" s="1015"/>
      <c r="K68" s="1015"/>
      <c r="L68" s="1015"/>
      <c r="M68" s="1015"/>
      <c r="N68" s="1015"/>
      <c r="O68" s="1015"/>
      <c r="P68" s="1016"/>
      <c r="Q68" s="1017">
        <v>6740</v>
      </c>
      <c r="R68" s="1011"/>
      <c r="S68" s="1011"/>
      <c r="T68" s="1011"/>
      <c r="U68" s="1011"/>
      <c r="V68" s="1011">
        <v>6646</v>
      </c>
      <c r="W68" s="1011"/>
      <c r="X68" s="1011"/>
      <c r="Y68" s="1011"/>
      <c r="Z68" s="1011"/>
      <c r="AA68" s="1011">
        <v>95</v>
      </c>
      <c r="AB68" s="1011"/>
      <c r="AC68" s="1011"/>
      <c r="AD68" s="1011"/>
      <c r="AE68" s="1011"/>
      <c r="AF68" s="1011">
        <v>95</v>
      </c>
      <c r="AG68" s="1011"/>
      <c r="AH68" s="1011"/>
      <c r="AI68" s="1011"/>
      <c r="AJ68" s="1011"/>
      <c r="AK68" s="1011">
        <v>82</v>
      </c>
      <c r="AL68" s="1011"/>
      <c r="AM68" s="1011"/>
      <c r="AN68" s="1011"/>
      <c r="AO68" s="1011"/>
      <c r="AP68" s="1011">
        <v>6044</v>
      </c>
      <c r="AQ68" s="1011"/>
      <c r="AR68" s="1011"/>
      <c r="AS68" s="1011"/>
      <c r="AT68" s="1011"/>
      <c r="AU68" s="1011">
        <v>4867</v>
      </c>
      <c r="AV68" s="1011"/>
      <c r="AW68" s="1011"/>
      <c r="AX68" s="1011"/>
      <c r="AY68" s="1011"/>
      <c r="AZ68" s="1012"/>
      <c r="BA68" s="1012"/>
      <c r="BB68" s="1012"/>
      <c r="BC68" s="1012"/>
      <c r="BD68" s="1013"/>
      <c r="BE68" s="218"/>
      <c r="BF68" s="218"/>
      <c r="BG68" s="218"/>
      <c r="BH68" s="218"/>
      <c r="BI68" s="218"/>
      <c r="BJ68" s="218"/>
      <c r="BK68" s="218"/>
      <c r="BL68" s="218"/>
      <c r="BM68" s="218"/>
      <c r="BN68" s="218"/>
      <c r="BO68" s="218"/>
      <c r="BP68" s="218"/>
      <c r="BQ68" s="215">
        <v>62</v>
      </c>
      <c r="BR68" s="220"/>
      <c r="BS68" s="982"/>
      <c r="BT68" s="983"/>
      <c r="BU68" s="983"/>
      <c r="BV68" s="983"/>
      <c r="BW68" s="983"/>
      <c r="BX68" s="983"/>
      <c r="BY68" s="983"/>
      <c r="BZ68" s="983"/>
      <c r="CA68" s="983"/>
      <c r="CB68" s="983"/>
      <c r="CC68" s="983"/>
      <c r="CD68" s="983"/>
      <c r="CE68" s="983"/>
      <c r="CF68" s="983"/>
      <c r="CG68" s="984"/>
      <c r="CH68" s="985"/>
      <c r="CI68" s="986"/>
      <c r="CJ68" s="986"/>
      <c r="CK68" s="986"/>
      <c r="CL68" s="987"/>
      <c r="CM68" s="985"/>
      <c r="CN68" s="986"/>
      <c r="CO68" s="986"/>
      <c r="CP68" s="986"/>
      <c r="CQ68" s="987"/>
      <c r="CR68" s="985"/>
      <c r="CS68" s="986"/>
      <c r="CT68" s="986"/>
      <c r="CU68" s="986"/>
      <c r="CV68" s="987"/>
      <c r="CW68" s="985"/>
      <c r="CX68" s="986"/>
      <c r="CY68" s="986"/>
      <c r="CZ68" s="986"/>
      <c r="DA68" s="987"/>
      <c r="DB68" s="985"/>
      <c r="DC68" s="986"/>
      <c r="DD68" s="986"/>
      <c r="DE68" s="986"/>
      <c r="DF68" s="987"/>
      <c r="DG68" s="985"/>
      <c r="DH68" s="986"/>
      <c r="DI68" s="986"/>
      <c r="DJ68" s="986"/>
      <c r="DK68" s="987"/>
      <c r="DL68" s="985"/>
      <c r="DM68" s="986"/>
      <c r="DN68" s="986"/>
      <c r="DO68" s="986"/>
      <c r="DP68" s="987"/>
      <c r="DQ68" s="985"/>
      <c r="DR68" s="986"/>
      <c r="DS68" s="986"/>
      <c r="DT68" s="986"/>
      <c r="DU68" s="987"/>
      <c r="DV68" s="970"/>
      <c r="DW68" s="971"/>
      <c r="DX68" s="971"/>
      <c r="DY68" s="971"/>
      <c r="DZ68" s="972"/>
      <c r="EA68" s="199"/>
    </row>
    <row r="69" spans="1:131" s="200" customFormat="1" ht="26.25" customHeight="1">
      <c r="A69" s="214">
        <v>2</v>
      </c>
      <c r="B69" s="1003" t="s">
        <v>546</v>
      </c>
      <c r="C69" s="1004"/>
      <c r="D69" s="1004"/>
      <c r="E69" s="1004"/>
      <c r="F69" s="1004"/>
      <c r="G69" s="1004"/>
      <c r="H69" s="1004"/>
      <c r="I69" s="1004"/>
      <c r="J69" s="1004"/>
      <c r="K69" s="1004"/>
      <c r="L69" s="1004"/>
      <c r="M69" s="1004"/>
      <c r="N69" s="1004"/>
      <c r="O69" s="1004"/>
      <c r="P69" s="1005"/>
      <c r="Q69" s="1006">
        <v>1333</v>
      </c>
      <c r="R69" s="1000"/>
      <c r="S69" s="1000"/>
      <c r="T69" s="1000"/>
      <c r="U69" s="1000"/>
      <c r="V69" s="1000">
        <v>1298</v>
      </c>
      <c r="W69" s="1000"/>
      <c r="X69" s="1000"/>
      <c r="Y69" s="1000"/>
      <c r="Z69" s="1000"/>
      <c r="AA69" s="1000">
        <v>35</v>
      </c>
      <c r="AB69" s="1000"/>
      <c r="AC69" s="1000"/>
      <c r="AD69" s="1000"/>
      <c r="AE69" s="1000"/>
      <c r="AF69" s="1000">
        <v>35</v>
      </c>
      <c r="AG69" s="1000"/>
      <c r="AH69" s="1000"/>
      <c r="AI69" s="1000"/>
      <c r="AJ69" s="1000"/>
      <c r="AK69" s="1000">
        <v>2</v>
      </c>
      <c r="AL69" s="1000"/>
      <c r="AM69" s="1000"/>
      <c r="AN69" s="1000"/>
      <c r="AO69" s="1000"/>
      <c r="AP69" s="1000" t="s">
        <v>559</v>
      </c>
      <c r="AQ69" s="1000"/>
      <c r="AR69" s="1000"/>
      <c r="AS69" s="1000"/>
      <c r="AT69" s="1000"/>
      <c r="AU69" s="1000" t="s">
        <v>557</v>
      </c>
      <c r="AV69" s="1000"/>
      <c r="AW69" s="1000"/>
      <c r="AX69" s="1000"/>
      <c r="AY69" s="1000"/>
      <c r="AZ69" s="1001"/>
      <c r="BA69" s="1001"/>
      <c r="BB69" s="1001"/>
      <c r="BC69" s="1001"/>
      <c r="BD69" s="1002"/>
      <c r="BE69" s="218"/>
      <c r="BF69" s="218"/>
      <c r="BG69" s="218"/>
      <c r="BH69" s="218"/>
      <c r="BI69" s="218"/>
      <c r="BJ69" s="218"/>
      <c r="BK69" s="218"/>
      <c r="BL69" s="218"/>
      <c r="BM69" s="218"/>
      <c r="BN69" s="218"/>
      <c r="BO69" s="218"/>
      <c r="BP69" s="218"/>
      <c r="BQ69" s="215">
        <v>63</v>
      </c>
      <c r="BR69" s="220"/>
      <c r="BS69" s="982"/>
      <c r="BT69" s="983"/>
      <c r="BU69" s="983"/>
      <c r="BV69" s="983"/>
      <c r="BW69" s="983"/>
      <c r="BX69" s="983"/>
      <c r="BY69" s="983"/>
      <c r="BZ69" s="983"/>
      <c r="CA69" s="983"/>
      <c r="CB69" s="983"/>
      <c r="CC69" s="983"/>
      <c r="CD69" s="983"/>
      <c r="CE69" s="983"/>
      <c r="CF69" s="983"/>
      <c r="CG69" s="984"/>
      <c r="CH69" s="985"/>
      <c r="CI69" s="986"/>
      <c r="CJ69" s="986"/>
      <c r="CK69" s="986"/>
      <c r="CL69" s="987"/>
      <c r="CM69" s="985"/>
      <c r="CN69" s="986"/>
      <c r="CO69" s="986"/>
      <c r="CP69" s="986"/>
      <c r="CQ69" s="987"/>
      <c r="CR69" s="985"/>
      <c r="CS69" s="986"/>
      <c r="CT69" s="986"/>
      <c r="CU69" s="986"/>
      <c r="CV69" s="987"/>
      <c r="CW69" s="985"/>
      <c r="CX69" s="986"/>
      <c r="CY69" s="986"/>
      <c r="CZ69" s="986"/>
      <c r="DA69" s="987"/>
      <c r="DB69" s="985"/>
      <c r="DC69" s="986"/>
      <c r="DD69" s="986"/>
      <c r="DE69" s="986"/>
      <c r="DF69" s="987"/>
      <c r="DG69" s="985"/>
      <c r="DH69" s="986"/>
      <c r="DI69" s="986"/>
      <c r="DJ69" s="986"/>
      <c r="DK69" s="987"/>
      <c r="DL69" s="985"/>
      <c r="DM69" s="986"/>
      <c r="DN69" s="986"/>
      <c r="DO69" s="986"/>
      <c r="DP69" s="987"/>
      <c r="DQ69" s="985"/>
      <c r="DR69" s="986"/>
      <c r="DS69" s="986"/>
      <c r="DT69" s="986"/>
      <c r="DU69" s="987"/>
      <c r="DV69" s="970"/>
      <c r="DW69" s="971"/>
      <c r="DX69" s="971"/>
      <c r="DY69" s="971"/>
      <c r="DZ69" s="972"/>
      <c r="EA69" s="199"/>
    </row>
    <row r="70" spans="1:131" s="200" customFormat="1" ht="26.25" customHeight="1">
      <c r="A70" s="214">
        <v>3</v>
      </c>
      <c r="B70" s="1003" t="s">
        <v>547</v>
      </c>
      <c r="C70" s="1004"/>
      <c r="D70" s="1004"/>
      <c r="E70" s="1004"/>
      <c r="F70" s="1004"/>
      <c r="G70" s="1004"/>
      <c r="H70" s="1004"/>
      <c r="I70" s="1004"/>
      <c r="J70" s="1004"/>
      <c r="K70" s="1004"/>
      <c r="L70" s="1004"/>
      <c r="M70" s="1004"/>
      <c r="N70" s="1004"/>
      <c r="O70" s="1004"/>
      <c r="P70" s="1005"/>
      <c r="Q70" s="1006">
        <v>155546</v>
      </c>
      <c r="R70" s="1000"/>
      <c r="S70" s="1000"/>
      <c r="T70" s="1000"/>
      <c r="U70" s="1000"/>
      <c r="V70" s="1000">
        <v>149149</v>
      </c>
      <c r="W70" s="1000"/>
      <c r="X70" s="1000"/>
      <c r="Y70" s="1000"/>
      <c r="Z70" s="1000"/>
      <c r="AA70" s="1000">
        <v>6397</v>
      </c>
      <c r="AB70" s="1000"/>
      <c r="AC70" s="1000"/>
      <c r="AD70" s="1000"/>
      <c r="AE70" s="1000"/>
      <c r="AF70" s="1000">
        <v>6397</v>
      </c>
      <c r="AG70" s="1000"/>
      <c r="AH70" s="1000"/>
      <c r="AI70" s="1000"/>
      <c r="AJ70" s="1000"/>
      <c r="AK70" s="1000">
        <v>1957</v>
      </c>
      <c r="AL70" s="1000"/>
      <c r="AM70" s="1000"/>
      <c r="AN70" s="1000"/>
      <c r="AO70" s="1000"/>
      <c r="AP70" s="1000" t="s">
        <v>559</v>
      </c>
      <c r="AQ70" s="1000"/>
      <c r="AR70" s="1000"/>
      <c r="AS70" s="1000"/>
      <c r="AT70" s="1000"/>
      <c r="AU70" s="1000" t="s">
        <v>557</v>
      </c>
      <c r="AV70" s="1000"/>
      <c r="AW70" s="1000"/>
      <c r="AX70" s="1000"/>
      <c r="AY70" s="1000"/>
      <c r="AZ70" s="1001"/>
      <c r="BA70" s="1001"/>
      <c r="BB70" s="1001"/>
      <c r="BC70" s="1001"/>
      <c r="BD70" s="1002"/>
      <c r="BE70" s="218"/>
      <c r="BF70" s="218"/>
      <c r="BG70" s="218"/>
      <c r="BH70" s="218"/>
      <c r="BI70" s="218"/>
      <c r="BJ70" s="218"/>
      <c r="BK70" s="218"/>
      <c r="BL70" s="218"/>
      <c r="BM70" s="218"/>
      <c r="BN70" s="218"/>
      <c r="BO70" s="218"/>
      <c r="BP70" s="218"/>
      <c r="BQ70" s="215">
        <v>64</v>
      </c>
      <c r="BR70" s="220"/>
      <c r="BS70" s="982"/>
      <c r="BT70" s="983"/>
      <c r="BU70" s="983"/>
      <c r="BV70" s="983"/>
      <c r="BW70" s="983"/>
      <c r="BX70" s="983"/>
      <c r="BY70" s="983"/>
      <c r="BZ70" s="983"/>
      <c r="CA70" s="983"/>
      <c r="CB70" s="983"/>
      <c r="CC70" s="983"/>
      <c r="CD70" s="983"/>
      <c r="CE70" s="983"/>
      <c r="CF70" s="983"/>
      <c r="CG70" s="984"/>
      <c r="CH70" s="985"/>
      <c r="CI70" s="986"/>
      <c r="CJ70" s="986"/>
      <c r="CK70" s="986"/>
      <c r="CL70" s="987"/>
      <c r="CM70" s="985"/>
      <c r="CN70" s="986"/>
      <c r="CO70" s="986"/>
      <c r="CP70" s="986"/>
      <c r="CQ70" s="987"/>
      <c r="CR70" s="985"/>
      <c r="CS70" s="986"/>
      <c r="CT70" s="986"/>
      <c r="CU70" s="986"/>
      <c r="CV70" s="987"/>
      <c r="CW70" s="985"/>
      <c r="CX70" s="986"/>
      <c r="CY70" s="986"/>
      <c r="CZ70" s="986"/>
      <c r="DA70" s="987"/>
      <c r="DB70" s="985"/>
      <c r="DC70" s="986"/>
      <c r="DD70" s="986"/>
      <c r="DE70" s="986"/>
      <c r="DF70" s="987"/>
      <c r="DG70" s="985"/>
      <c r="DH70" s="986"/>
      <c r="DI70" s="986"/>
      <c r="DJ70" s="986"/>
      <c r="DK70" s="987"/>
      <c r="DL70" s="985"/>
      <c r="DM70" s="986"/>
      <c r="DN70" s="986"/>
      <c r="DO70" s="986"/>
      <c r="DP70" s="987"/>
      <c r="DQ70" s="985"/>
      <c r="DR70" s="986"/>
      <c r="DS70" s="986"/>
      <c r="DT70" s="986"/>
      <c r="DU70" s="987"/>
      <c r="DV70" s="970"/>
      <c r="DW70" s="971"/>
      <c r="DX70" s="971"/>
      <c r="DY70" s="971"/>
      <c r="DZ70" s="972"/>
      <c r="EA70" s="199"/>
    </row>
    <row r="71" spans="1:131" s="200" customFormat="1" ht="26.25" customHeight="1">
      <c r="A71" s="214">
        <v>4</v>
      </c>
      <c r="B71" s="1003" t="s">
        <v>548</v>
      </c>
      <c r="C71" s="1004"/>
      <c r="D71" s="1004"/>
      <c r="E71" s="1004"/>
      <c r="F71" s="1004"/>
      <c r="G71" s="1004"/>
      <c r="H71" s="1004"/>
      <c r="I71" s="1004"/>
      <c r="J71" s="1004"/>
      <c r="K71" s="1004"/>
      <c r="L71" s="1004"/>
      <c r="M71" s="1004"/>
      <c r="N71" s="1004"/>
      <c r="O71" s="1004"/>
      <c r="P71" s="1005"/>
      <c r="Q71" s="1006">
        <v>111</v>
      </c>
      <c r="R71" s="1000"/>
      <c r="S71" s="1000"/>
      <c r="T71" s="1000"/>
      <c r="U71" s="1000"/>
      <c r="V71" s="1000">
        <v>101</v>
      </c>
      <c r="W71" s="1000"/>
      <c r="X71" s="1000"/>
      <c r="Y71" s="1000"/>
      <c r="Z71" s="1000"/>
      <c r="AA71" s="1000">
        <v>10</v>
      </c>
      <c r="AB71" s="1000"/>
      <c r="AC71" s="1000"/>
      <c r="AD71" s="1000"/>
      <c r="AE71" s="1000"/>
      <c r="AF71" s="1000">
        <v>10</v>
      </c>
      <c r="AG71" s="1000"/>
      <c r="AH71" s="1000"/>
      <c r="AI71" s="1000"/>
      <c r="AJ71" s="1000"/>
      <c r="AK71" s="1000">
        <v>23</v>
      </c>
      <c r="AL71" s="1000"/>
      <c r="AM71" s="1000"/>
      <c r="AN71" s="1000"/>
      <c r="AO71" s="1000"/>
      <c r="AP71" s="1000" t="s">
        <v>559</v>
      </c>
      <c r="AQ71" s="1000"/>
      <c r="AR71" s="1000"/>
      <c r="AS71" s="1000"/>
      <c r="AT71" s="1000"/>
      <c r="AU71" s="1000" t="s">
        <v>557</v>
      </c>
      <c r="AV71" s="1000"/>
      <c r="AW71" s="1000"/>
      <c r="AX71" s="1000"/>
      <c r="AY71" s="1000"/>
      <c r="AZ71" s="1001"/>
      <c r="BA71" s="1001"/>
      <c r="BB71" s="1001"/>
      <c r="BC71" s="1001"/>
      <c r="BD71" s="1002"/>
      <c r="BE71" s="218"/>
      <c r="BF71" s="218"/>
      <c r="BG71" s="218"/>
      <c r="BH71" s="218"/>
      <c r="BI71" s="218"/>
      <c r="BJ71" s="218"/>
      <c r="BK71" s="218"/>
      <c r="BL71" s="218"/>
      <c r="BM71" s="218"/>
      <c r="BN71" s="218"/>
      <c r="BO71" s="218"/>
      <c r="BP71" s="218"/>
      <c r="BQ71" s="215">
        <v>65</v>
      </c>
      <c r="BR71" s="220"/>
      <c r="BS71" s="982"/>
      <c r="BT71" s="983"/>
      <c r="BU71" s="983"/>
      <c r="BV71" s="983"/>
      <c r="BW71" s="983"/>
      <c r="BX71" s="983"/>
      <c r="BY71" s="983"/>
      <c r="BZ71" s="983"/>
      <c r="CA71" s="983"/>
      <c r="CB71" s="983"/>
      <c r="CC71" s="983"/>
      <c r="CD71" s="983"/>
      <c r="CE71" s="983"/>
      <c r="CF71" s="983"/>
      <c r="CG71" s="984"/>
      <c r="CH71" s="985"/>
      <c r="CI71" s="986"/>
      <c r="CJ71" s="986"/>
      <c r="CK71" s="986"/>
      <c r="CL71" s="987"/>
      <c r="CM71" s="985"/>
      <c r="CN71" s="986"/>
      <c r="CO71" s="986"/>
      <c r="CP71" s="986"/>
      <c r="CQ71" s="987"/>
      <c r="CR71" s="985"/>
      <c r="CS71" s="986"/>
      <c r="CT71" s="986"/>
      <c r="CU71" s="986"/>
      <c r="CV71" s="987"/>
      <c r="CW71" s="985"/>
      <c r="CX71" s="986"/>
      <c r="CY71" s="986"/>
      <c r="CZ71" s="986"/>
      <c r="DA71" s="987"/>
      <c r="DB71" s="985"/>
      <c r="DC71" s="986"/>
      <c r="DD71" s="986"/>
      <c r="DE71" s="986"/>
      <c r="DF71" s="987"/>
      <c r="DG71" s="985"/>
      <c r="DH71" s="986"/>
      <c r="DI71" s="986"/>
      <c r="DJ71" s="986"/>
      <c r="DK71" s="987"/>
      <c r="DL71" s="985"/>
      <c r="DM71" s="986"/>
      <c r="DN71" s="986"/>
      <c r="DO71" s="986"/>
      <c r="DP71" s="987"/>
      <c r="DQ71" s="985"/>
      <c r="DR71" s="986"/>
      <c r="DS71" s="986"/>
      <c r="DT71" s="986"/>
      <c r="DU71" s="987"/>
      <c r="DV71" s="970"/>
      <c r="DW71" s="971"/>
      <c r="DX71" s="971"/>
      <c r="DY71" s="971"/>
      <c r="DZ71" s="972"/>
      <c r="EA71" s="199"/>
    </row>
    <row r="72" spans="1:131" s="200" customFormat="1" ht="26.25" customHeight="1">
      <c r="A72" s="214">
        <v>5</v>
      </c>
      <c r="B72" s="1003" t="s">
        <v>549</v>
      </c>
      <c r="C72" s="1004"/>
      <c r="D72" s="1004"/>
      <c r="E72" s="1004"/>
      <c r="F72" s="1004"/>
      <c r="G72" s="1004"/>
      <c r="H72" s="1004"/>
      <c r="I72" s="1004"/>
      <c r="J72" s="1004"/>
      <c r="K72" s="1004"/>
      <c r="L72" s="1004"/>
      <c r="M72" s="1004"/>
      <c r="N72" s="1004"/>
      <c r="O72" s="1004"/>
      <c r="P72" s="1005"/>
      <c r="Q72" s="1006">
        <v>1114</v>
      </c>
      <c r="R72" s="1000"/>
      <c r="S72" s="1000"/>
      <c r="T72" s="1000"/>
      <c r="U72" s="1000"/>
      <c r="V72" s="1000">
        <v>1110</v>
      </c>
      <c r="W72" s="1000"/>
      <c r="X72" s="1000"/>
      <c r="Y72" s="1000"/>
      <c r="Z72" s="1000"/>
      <c r="AA72" s="1000">
        <v>4</v>
      </c>
      <c r="AB72" s="1000"/>
      <c r="AC72" s="1000"/>
      <c r="AD72" s="1000"/>
      <c r="AE72" s="1000"/>
      <c r="AF72" s="1000">
        <v>4</v>
      </c>
      <c r="AG72" s="1000"/>
      <c r="AH72" s="1000"/>
      <c r="AI72" s="1000"/>
      <c r="AJ72" s="1000"/>
      <c r="AK72" s="1000" t="s">
        <v>557</v>
      </c>
      <c r="AL72" s="1000"/>
      <c r="AM72" s="1000"/>
      <c r="AN72" s="1000"/>
      <c r="AO72" s="1000"/>
      <c r="AP72" s="1000" t="s">
        <v>559</v>
      </c>
      <c r="AQ72" s="1000"/>
      <c r="AR72" s="1000"/>
      <c r="AS72" s="1000"/>
      <c r="AT72" s="1000"/>
      <c r="AU72" s="1000" t="s">
        <v>557</v>
      </c>
      <c r="AV72" s="1000"/>
      <c r="AW72" s="1000"/>
      <c r="AX72" s="1000"/>
      <c r="AY72" s="1000"/>
      <c r="AZ72" s="1001"/>
      <c r="BA72" s="1001"/>
      <c r="BB72" s="1001"/>
      <c r="BC72" s="1001"/>
      <c r="BD72" s="1002"/>
      <c r="BE72" s="218"/>
      <c r="BF72" s="218"/>
      <c r="BG72" s="218"/>
      <c r="BH72" s="218"/>
      <c r="BI72" s="218"/>
      <c r="BJ72" s="218"/>
      <c r="BK72" s="218"/>
      <c r="BL72" s="218"/>
      <c r="BM72" s="218"/>
      <c r="BN72" s="218"/>
      <c r="BO72" s="218"/>
      <c r="BP72" s="218"/>
      <c r="BQ72" s="215">
        <v>66</v>
      </c>
      <c r="BR72" s="220"/>
      <c r="BS72" s="982"/>
      <c r="BT72" s="983"/>
      <c r="BU72" s="983"/>
      <c r="BV72" s="983"/>
      <c r="BW72" s="983"/>
      <c r="BX72" s="983"/>
      <c r="BY72" s="983"/>
      <c r="BZ72" s="983"/>
      <c r="CA72" s="983"/>
      <c r="CB72" s="983"/>
      <c r="CC72" s="983"/>
      <c r="CD72" s="983"/>
      <c r="CE72" s="983"/>
      <c r="CF72" s="983"/>
      <c r="CG72" s="984"/>
      <c r="CH72" s="985"/>
      <c r="CI72" s="986"/>
      <c r="CJ72" s="986"/>
      <c r="CK72" s="986"/>
      <c r="CL72" s="987"/>
      <c r="CM72" s="985"/>
      <c r="CN72" s="986"/>
      <c r="CO72" s="986"/>
      <c r="CP72" s="986"/>
      <c r="CQ72" s="987"/>
      <c r="CR72" s="985"/>
      <c r="CS72" s="986"/>
      <c r="CT72" s="986"/>
      <c r="CU72" s="986"/>
      <c r="CV72" s="987"/>
      <c r="CW72" s="985"/>
      <c r="CX72" s="986"/>
      <c r="CY72" s="986"/>
      <c r="CZ72" s="986"/>
      <c r="DA72" s="987"/>
      <c r="DB72" s="985"/>
      <c r="DC72" s="986"/>
      <c r="DD72" s="986"/>
      <c r="DE72" s="986"/>
      <c r="DF72" s="987"/>
      <c r="DG72" s="985"/>
      <c r="DH72" s="986"/>
      <c r="DI72" s="986"/>
      <c r="DJ72" s="986"/>
      <c r="DK72" s="987"/>
      <c r="DL72" s="985"/>
      <c r="DM72" s="986"/>
      <c r="DN72" s="986"/>
      <c r="DO72" s="986"/>
      <c r="DP72" s="987"/>
      <c r="DQ72" s="985"/>
      <c r="DR72" s="986"/>
      <c r="DS72" s="986"/>
      <c r="DT72" s="986"/>
      <c r="DU72" s="987"/>
      <c r="DV72" s="970"/>
      <c r="DW72" s="971"/>
      <c r="DX72" s="971"/>
      <c r="DY72" s="971"/>
      <c r="DZ72" s="972"/>
      <c r="EA72" s="199"/>
    </row>
    <row r="73" spans="1:131" s="200" customFormat="1" ht="26.25" customHeight="1">
      <c r="A73" s="214">
        <v>6</v>
      </c>
      <c r="B73" s="1003" t="s">
        <v>550</v>
      </c>
      <c r="C73" s="1004"/>
      <c r="D73" s="1004"/>
      <c r="E73" s="1004"/>
      <c r="F73" s="1004"/>
      <c r="G73" s="1004"/>
      <c r="H73" s="1004"/>
      <c r="I73" s="1004"/>
      <c r="J73" s="1004"/>
      <c r="K73" s="1004"/>
      <c r="L73" s="1004"/>
      <c r="M73" s="1004"/>
      <c r="N73" s="1004"/>
      <c r="O73" s="1004"/>
      <c r="P73" s="1005"/>
      <c r="Q73" s="1006">
        <v>14</v>
      </c>
      <c r="R73" s="1000"/>
      <c r="S73" s="1000"/>
      <c r="T73" s="1000"/>
      <c r="U73" s="1000"/>
      <c r="V73" s="1000">
        <v>11</v>
      </c>
      <c r="W73" s="1000"/>
      <c r="X73" s="1000"/>
      <c r="Y73" s="1000"/>
      <c r="Z73" s="1000"/>
      <c r="AA73" s="1000">
        <v>3</v>
      </c>
      <c r="AB73" s="1000"/>
      <c r="AC73" s="1000"/>
      <c r="AD73" s="1000"/>
      <c r="AE73" s="1000"/>
      <c r="AF73" s="1000">
        <v>3</v>
      </c>
      <c r="AG73" s="1000"/>
      <c r="AH73" s="1000"/>
      <c r="AI73" s="1000"/>
      <c r="AJ73" s="1000"/>
      <c r="AK73" s="1000" t="s">
        <v>557</v>
      </c>
      <c r="AL73" s="1000"/>
      <c r="AM73" s="1000"/>
      <c r="AN73" s="1000"/>
      <c r="AO73" s="1000"/>
      <c r="AP73" s="1000" t="s">
        <v>559</v>
      </c>
      <c r="AQ73" s="1000"/>
      <c r="AR73" s="1000"/>
      <c r="AS73" s="1000"/>
      <c r="AT73" s="1000"/>
      <c r="AU73" s="1000" t="s">
        <v>557</v>
      </c>
      <c r="AV73" s="1000"/>
      <c r="AW73" s="1000"/>
      <c r="AX73" s="1000"/>
      <c r="AY73" s="1000"/>
      <c r="AZ73" s="1001"/>
      <c r="BA73" s="1001"/>
      <c r="BB73" s="1001"/>
      <c r="BC73" s="1001"/>
      <c r="BD73" s="1002"/>
      <c r="BE73" s="218"/>
      <c r="BF73" s="218"/>
      <c r="BG73" s="218"/>
      <c r="BH73" s="218"/>
      <c r="BI73" s="218"/>
      <c r="BJ73" s="218"/>
      <c r="BK73" s="218"/>
      <c r="BL73" s="218"/>
      <c r="BM73" s="218"/>
      <c r="BN73" s="218"/>
      <c r="BO73" s="218"/>
      <c r="BP73" s="218"/>
      <c r="BQ73" s="215">
        <v>67</v>
      </c>
      <c r="BR73" s="220"/>
      <c r="BS73" s="982"/>
      <c r="BT73" s="983"/>
      <c r="BU73" s="983"/>
      <c r="BV73" s="983"/>
      <c r="BW73" s="983"/>
      <c r="BX73" s="983"/>
      <c r="BY73" s="983"/>
      <c r="BZ73" s="983"/>
      <c r="CA73" s="983"/>
      <c r="CB73" s="983"/>
      <c r="CC73" s="983"/>
      <c r="CD73" s="983"/>
      <c r="CE73" s="983"/>
      <c r="CF73" s="983"/>
      <c r="CG73" s="984"/>
      <c r="CH73" s="985"/>
      <c r="CI73" s="986"/>
      <c r="CJ73" s="986"/>
      <c r="CK73" s="986"/>
      <c r="CL73" s="987"/>
      <c r="CM73" s="985"/>
      <c r="CN73" s="986"/>
      <c r="CO73" s="986"/>
      <c r="CP73" s="986"/>
      <c r="CQ73" s="987"/>
      <c r="CR73" s="985"/>
      <c r="CS73" s="986"/>
      <c r="CT73" s="986"/>
      <c r="CU73" s="986"/>
      <c r="CV73" s="987"/>
      <c r="CW73" s="985"/>
      <c r="CX73" s="986"/>
      <c r="CY73" s="986"/>
      <c r="CZ73" s="986"/>
      <c r="DA73" s="987"/>
      <c r="DB73" s="985"/>
      <c r="DC73" s="986"/>
      <c r="DD73" s="986"/>
      <c r="DE73" s="986"/>
      <c r="DF73" s="987"/>
      <c r="DG73" s="985"/>
      <c r="DH73" s="986"/>
      <c r="DI73" s="986"/>
      <c r="DJ73" s="986"/>
      <c r="DK73" s="987"/>
      <c r="DL73" s="985"/>
      <c r="DM73" s="986"/>
      <c r="DN73" s="986"/>
      <c r="DO73" s="986"/>
      <c r="DP73" s="987"/>
      <c r="DQ73" s="985"/>
      <c r="DR73" s="986"/>
      <c r="DS73" s="986"/>
      <c r="DT73" s="986"/>
      <c r="DU73" s="987"/>
      <c r="DV73" s="970"/>
      <c r="DW73" s="971"/>
      <c r="DX73" s="971"/>
      <c r="DY73" s="971"/>
      <c r="DZ73" s="972"/>
      <c r="EA73" s="199"/>
    </row>
    <row r="74" spans="1:131" s="200" customFormat="1" ht="26.25" customHeight="1">
      <c r="A74" s="214">
        <v>7</v>
      </c>
      <c r="B74" s="1003"/>
      <c r="C74" s="1004"/>
      <c r="D74" s="1004"/>
      <c r="E74" s="1004"/>
      <c r="F74" s="1004"/>
      <c r="G74" s="1004"/>
      <c r="H74" s="1004"/>
      <c r="I74" s="1004"/>
      <c r="J74" s="1004"/>
      <c r="K74" s="1004"/>
      <c r="L74" s="1004"/>
      <c r="M74" s="1004"/>
      <c r="N74" s="1004"/>
      <c r="O74" s="1004"/>
      <c r="P74" s="1005"/>
      <c r="Q74" s="1006"/>
      <c r="R74" s="1000"/>
      <c r="S74" s="1000"/>
      <c r="T74" s="1000"/>
      <c r="U74" s="1000"/>
      <c r="V74" s="1000"/>
      <c r="W74" s="1000"/>
      <c r="X74" s="1000"/>
      <c r="Y74" s="1000"/>
      <c r="Z74" s="1000"/>
      <c r="AA74" s="1000"/>
      <c r="AB74" s="1000"/>
      <c r="AC74" s="1000"/>
      <c r="AD74" s="1000"/>
      <c r="AE74" s="1000"/>
      <c r="AF74" s="1000"/>
      <c r="AG74" s="1000"/>
      <c r="AH74" s="1000"/>
      <c r="AI74" s="1000"/>
      <c r="AJ74" s="1000"/>
      <c r="AK74" s="1000"/>
      <c r="AL74" s="1000"/>
      <c r="AM74" s="1000"/>
      <c r="AN74" s="1000"/>
      <c r="AO74" s="1000"/>
      <c r="AP74" s="1000"/>
      <c r="AQ74" s="1000"/>
      <c r="AR74" s="1000"/>
      <c r="AS74" s="1000"/>
      <c r="AT74" s="1000"/>
      <c r="AU74" s="1000"/>
      <c r="AV74" s="1000"/>
      <c r="AW74" s="1000"/>
      <c r="AX74" s="1000"/>
      <c r="AY74" s="1000"/>
      <c r="AZ74" s="1001"/>
      <c r="BA74" s="1001"/>
      <c r="BB74" s="1001"/>
      <c r="BC74" s="1001"/>
      <c r="BD74" s="1002"/>
      <c r="BE74" s="218"/>
      <c r="BF74" s="218"/>
      <c r="BG74" s="218"/>
      <c r="BH74" s="218"/>
      <c r="BI74" s="218"/>
      <c r="BJ74" s="218"/>
      <c r="BK74" s="218"/>
      <c r="BL74" s="218"/>
      <c r="BM74" s="218"/>
      <c r="BN74" s="218"/>
      <c r="BO74" s="218"/>
      <c r="BP74" s="218"/>
      <c r="BQ74" s="215">
        <v>68</v>
      </c>
      <c r="BR74" s="220"/>
      <c r="BS74" s="982"/>
      <c r="BT74" s="983"/>
      <c r="BU74" s="983"/>
      <c r="BV74" s="983"/>
      <c r="BW74" s="983"/>
      <c r="BX74" s="983"/>
      <c r="BY74" s="983"/>
      <c r="BZ74" s="983"/>
      <c r="CA74" s="983"/>
      <c r="CB74" s="983"/>
      <c r="CC74" s="983"/>
      <c r="CD74" s="983"/>
      <c r="CE74" s="983"/>
      <c r="CF74" s="983"/>
      <c r="CG74" s="984"/>
      <c r="CH74" s="985"/>
      <c r="CI74" s="986"/>
      <c r="CJ74" s="986"/>
      <c r="CK74" s="986"/>
      <c r="CL74" s="987"/>
      <c r="CM74" s="985"/>
      <c r="CN74" s="986"/>
      <c r="CO74" s="986"/>
      <c r="CP74" s="986"/>
      <c r="CQ74" s="987"/>
      <c r="CR74" s="985"/>
      <c r="CS74" s="986"/>
      <c r="CT74" s="986"/>
      <c r="CU74" s="986"/>
      <c r="CV74" s="987"/>
      <c r="CW74" s="985"/>
      <c r="CX74" s="986"/>
      <c r="CY74" s="986"/>
      <c r="CZ74" s="986"/>
      <c r="DA74" s="987"/>
      <c r="DB74" s="985"/>
      <c r="DC74" s="986"/>
      <c r="DD74" s="986"/>
      <c r="DE74" s="986"/>
      <c r="DF74" s="987"/>
      <c r="DG74" s="985"/>
      <c r="DH74" s="986"/>
      <c r="DI74" s="986"/>
      <c r="DJ74" s="986"/>
      <c r="DK74" s="987"/>
      <c r="DL74" s="985"/>
      <c r="DM74" s="986"/>
      <c r="DN74" s="986"/>
      <c r="DO74" s="986"/>
      <c r="DP74" s="987"/>
      <c r="DQ74" s="985"/>
      <c r="DR74" s="986"/>
      <c r="DS74" s="986"/>
      <c r="DT74" s="986"/>
      <c r="DU74" s="987"/>
      <c r="DV74" s="970"/>
      <c r="DW74" s="971"/>
      <c r="DX74" s="971"/>
      <c r="DY74" s="971"/>
      <c r="DZ74" s="972"/>
      <c r="EA74" s="199"/>
    </row>
    <row r="75" spans="1:131" s="200" customFormat="1" ht="26.25" customHeight="1">
      <c r="A75" s="214">
        <v>8</v>
      </c>
      <c r="B75" s="1003"/>
      <c r="C75" s="1004"/>
      <c r="D75" s="1004"/>
      <c r="E75" s="1004"/>
      <c r="F75" s="1004"/>
      <c r="G75" s="1004"/>
      <c r="H75" s="1004"/>
      <c r="I75" s="1004"/>
      <c r="J75" s="1004"/>
      <c r="K75" s="1004"/>
      <c r="L75" s="1004"/>
      <c r="M75" s="1004"/>
      <c r="N75" s="1004"/>
      <c r="O75" s="1004"/>
      <c r="P75" s="1005"/>
      <c r="Q75" s="1007"/>
      <c r="R75" s="1008"/>
      <c r="S75" s="1008"/>
      <c r="T75" s="1008"/>
      <c r="U75" s="1009"/>
      <c r="V75" s="1010"/>
      <c r="W75" s="1008"/>
      <c r="X75" s="1008"/>
      <c r="Y75" s="1008"/>
      <c r="Z75" s="1009"/>
      <c r="AA75" s="1010"/>
      <c r="AB75" s="1008"/>
      <c r="AC75" s="1008"/>
      <c r="AD75" s="1008"/>
      <c r="AE75" s="1009"/>
      <c r="AF75" s="1010"/>
      <c r="AG75" s="1008"/>
      <c r="AH75" s="1008"/>
      <c r="AI75" s="1008"/>
      <c r="AJ75" s="1009"/>
      <c r="AK75" s="1010"/>
      <c r="AL75" s="1008"/>
      <c r="AM75" s="1008"/>
      <c r="AN75" s="1008"/>
      <c r="AO75" s="1009"/>
      <c r="AP75" s="1010"/>
      <c r="AQ75" s="1008"/>
      <c r="AR75" s="1008"/>
      <c r="AS75" s="1008"/>
      <c r="AT75" s="1009"/>
      <c r="AU75" s="1010"/>
      <c r="AV75" s="1008"/>
      <c r="AW75" s="1008"/>
      <c r="AX75" s="1008"/>
      <c r="AY75" s="1009"/>
      <c r="AZ75" s="1001"/>
      <c r="BA75" s="1001"/>
      <c r="BB75" s="1001"/>
      <c r="BC75" s="1001"/>
      <c r="BD75" s="1002"/>
      <c r="BE75" s="218"/>
      <c r="BF75" s="218"/>
      <c r="BG75" s="218"/>
      <c r="BH75" s="218"/>
      <c r="BI75" s="218"/>
      <c r="BJ75" s="218"/>
      <c r="BK75" s="218"/>
      <c r="BL75" s="218"/>
      <c r="BM75" s="218"/>
      <c r="BN75" s="218"/>
      <c r="BO75" s="218"/>
      <c r="BP75" s="218"/>
      <c r="BQ75" s="215">
        <v>69</v>
      </c>
      <c r="BR75" s="220"/>
      <c r="BS75" s="982"/>
      <c r="BT75" s="983"/>
      <c r="BU75" s="983"/>
      <c r="BV75" s="983"/>
      <c r="BW75" s="983"/>
      <c r="BX75" s="983"/>
      <c r="BY75" s="983"/>
      <c r="BZ75" s="983"/>
      <c r="CA75" s="983"/>
      <c r="CB75" s="983"/>
      <c r="CC75" s="983"/>
      <c r="CD75" s="983"/>
      <c r="CE75" s="983"/>
      <c r="CF75" s="983"/>
      <c r="CG75" s="984"/>
      <c r="CH75" s="985"/>
      <c r="CI75" s="986"/>
      <c r="CJ75" s="986"/>
      <c r="CK75" s="986"/>
      <c r="CL75" s="987"/>
      <c r="CM75" s="985"/>
      <c r="CN75" s="986"/>
      <c r="CO75" s="986"/>
      <c r="CP75" s="986"/>
      <c r="CQ75" s="987"/>
      <c r="CR75" s="985"/>
      <c r="CS75" s="986"/>
      <c r="CT75" s="986"/>
      <c r="CU75" s="986"/>
      <c r="CV75" s="987"/>
      <c r="CW75" s="985"/>
      <c r="CX75" s="986"/>
      <c r="CY75" s="986"/>
      <c r="CZ75" s="986"/>
      <c r="DA75" s="987"/>
      <c r="DB75" s="985"/>
      <c r="DC75" s="986"/>
      <c r="DD75" s="986"/>
      <c r="DE75" s="986"/>
      <c r="DF75" s="987"/>
      <c r="DG75" s="985"/>
      <c r="DH75" s="986"/>
      <c r="DI75" s="986"/>
      <c r="DJ75" s="986"/>
      <c r="DK75" s="987"/>
      <c r="DL75" s="985"/>
      <c r="DM75" s="986"/>
      <c r="DN75" s="986"/>
      <c r="DO75" s="986"/>
      <c r="DP75" s="987"/>
      <c r="DQ75" s="985"/>
      <c r="DR75" s="986"/>
      <c r="DS75" s="986"/>
      <c r="DT75" s="986"/>
      <c r="DU75" s="987"/>
      <c r="DV75" s="970"/>
      <c r="DW75" s="971"/>
      <c r="DX75" s="971"/>
      <c r="DY75" s="971"/>
      <c r="DZ75" s="972"/>
      <c r="EA75" s="199"/>
    </row>
    <row r="76" spans="1:131" s="200" customFormat="1" ht="26.25" customHeight="1">
      <c r="A76" s="214">
        <v>9</v>
      </c>
      <c r="B76" s="1003"/>
      <c r="C76" s="1004"/>
      <c r="D76" s="1004"/>
      <c r="E76" s="1004"/>
      <c r="F76" s="1004"/>
      <c r="G76" s="1004"/>
      <c r="H76" s="1004"/>
      <c r="I76" s="1004"/>
      <c r="J76" s="1004"/>
      <c r="K76" s="1004"/>
      <c r="L76" s="1004"/>
      <c r="M76" s="1004"/>
      <c r="N76" s="1004"/>
      <c r="O76" s="1004"/>
      <c r="P76" s="1005"/>
      <c r="Q76" s="1007"/>
      <c r="R76" s="1008"/>
      <c r="S76" s="1008"/>
      <c r="T76" s="1008"/>
      <c r="U76" s="1009"/>
      <c r="V76" s="1010"/>
      <c r="W76" s="1008"/>
      <c r="X76" s="1008"/>
      <c r="Y76" s="1008"/>
      <c r="Z76" s="1009"/>
      <c r="AA76" s="1010"/>
      <c r="AB76" s="1008"/>
      <c r="AC76" s="1008"/>
      <c r="AD76" s="1008"/>
      <c r="AE76" s="1009"/>
      <c r="AF76" s="1010"/>
      <c r="AG76" s="1008"/>
      <c r="AH76" s="1008"/>
      <c r="AI76" s="1008"/>
      <c r="AJ76" s="1009"/>
      <c r="AK76" s="1010"/>
      <c r="AL76" s="1008"/>
      <c r="AM76" s="1008"/>
      <c r="AN76" s="1008"/>
      <c r="AO76" s="1009"/>
      <c r="AP76" s="1010"/>
      <c r="AQ76" s="1008"/>
      <c r="AR76" s="1008"/>
      <c r="AS76" s="1008"/>
      <c r="AT76" s="1009"/>
      <c r="AU76" s="1010"/>
      <c r="AV76" s="1008"/>
      <c r="AW76" s="1008"/>
      <c r="AX76" s="1008"/>
      <c r="AY76" s="1009"/>
      <c r="AZ76" s="1001"/>
      <c r="BA76" s="1001"/>
      <c r="BB76" s="1001"/>
      <c r="BC76" s="1001"/>
      <c r="BD76" s="1002"/>
      <c r="BE76" s="218"/>
      <c r="BF76" s="218"/>
      <c r="BG76" s="218"/>
      <c r="BH76" s="218"/>
      <c r="BI76" s="218"/>
      <c r="BJ76" s="218"/>
      <c r="BK76" s="218"/>
      <c r="BL76" s="218"/>
      <c r="BM76" s="218"/>
      <c r="BN76" s="218"/>
      <c r="BO76" s="218"/>
      <c r="BP76" s="218"/>
      <c r="BQ76" s="215">
        <v>70</v>
      </c>
      <c r="BR76" s="220"/>
      <c r="BS76" s="982"/>
      <c r="BT76" s="983"/>
      <c r="BU76" s="983"/>
      <c r="BV76" s="983"/>
      <c r="BW76" s="983"/>
      <c r="BX76" s="983"/>
      <c r="BY76" s="983"/>
      <c r="BZ76" s="983"/>
      <c r="CA76" s="983"/>
      <c r="CB76" s="983"/>
      <c r="CC76" s="983"/>
      <c r="CD76" s="983"/>
      <c r="CE76" s="983"/>
      <c r="CF76" s="983"/>
      <c r="CG76" s="984"/>
      <c r="CH76" s="985"/>
      <c r="CI76" s="986"/>
      <c r="CJ76" s="986"/>
      <c r="CK76" s="986"/>
      <c r="CL76" s="987"/>
      <c r="CM76" s="985"/>
      <c r="CN76" s="986"/>
      <c r="CO76" s="986"/>
      <c r="CP76" s="986"/>
      <c r="CQ76" s="987"/>
      <c r="CR76" s="985"/>
      <c r="CS76" s="986"/>
      <c r="CT76" s="986"/>
      <c r="CU76" s="986"/>
      <c r="CV76" s="987"/>
      <c r="CW76" s="985"/>
      <c r="CX76" s="986"/>
      <c r="CY76" s="986"/>
      <c r="CZ76" s="986"/>
      <c r="DA76" s="987"/>
      <c r="DB76" s="985"/>
      <c r="DC76" s="986"/>
      <c r="DD76" s="986"/>
      <c r="DE76" s="986"/>
      <c r="DF76" s="987"/>
      <c r="DG76" s="985"/>
      <c r="DH76" s="986"/>
      <c r="DI76" s="986"/>
      <c r="DJ76" s="986"/>
      <c r="DK76" s="987"/>
      <c r="DL76" s="985"/>
      <c r="DM76" s="986"/>
      <c r="DN76" s="986"/>
      <c r="DO76" s="986"/>
      <c r="DP76" s="987"/>
      <c r="DQ76" s="985"/>
      <c r="DR76" s="986"/>
      <c r="DS76" s="986"/>
      <c r="DT76" s="986"/>
      <c r="DU76" s="987"/>
      <c r="DV76" s="970"/>
      <c r="DW76" s="971"/>
      <c r="DX76" s="971"/>
      <c r="DY76" s="971"/>
      <c r="DZ76" s="972"/>
      <c r="EA76" s="199"/>
    </row>
    <row r="77" spans="1:131" s="200" customFormat="1" ht="26.25" customHeight="1">
      <c r="A77" s="214">
        <v>10</v>
      </c>
      <c r="B77" s="1003"/>
      <c r="C77" s="1004"/>
      <c r="D77" s="1004"/>
      <c r="E77" s="1004"/>
      <c r="F77" s="1004"/>
      <c r="G77" s="1004"/>
      <c r="H77" s="1004"/>
      <c r="I77" s="1004"/>
      <c r="J77" s="1004"/>
      <c r="K77" s="1004"/>
      <c r="L77" s="1004"/>
      <c r="M77" s="1004"/>
      <c r="N77" s="1004"/>
      <c r="O77" s="1004"/>
      <c r="P77" s="1005"/>
      <c r="Q77" s="1007"/>
      <c r="R77" s="1008"/>
      <c r="S77" s="1008"/>
      <c r="T77" s="1008"/>
      <c r="U77" s="1009"/>
      <c r="V77" s="1010"/>
      <c r="W77" s="1008"/>
      <c r="X77" s="1008"/>
      <c r="Y77" s="1008"/>
      <c r="Z77" s="1009"/>
      <c r="AA77" s="1010"/>
      <c r="AB77" s="1008"/>
      <c r="AC77" s="1008"/>
      <c r="AD77" s="1008"/>
      <c r="AE77" s="1009"/>
      <c r="AF77" s="1010"/>
      <c r="AG77" s="1008"/>
      <c r="AH77" s="1008"/>
      <c r="AI77" s="1008"/>
      <c r="AJ77" s="1009"/>
      <c r="AK77" s="1010"/>
      <c r="AL77" s="1008"/>
      <c r="AM77" s="1008"/>
      <c r="AN77" s="1008"/>
      <c r="AO77" s="1009"/>
      <c r="AP77" s="1010"/>
      <c r="AQ77" s="1008"/>
      <c r="AR77" s="1008"/>
      <c r="AS77" s="1008"/>
      <c r="AT77" s="1009"/>
      <c r="AU77" s="1010"/>
      <c r="AV77" s="1008"/>
      <c r="AW77" s="1008"/>
      <c r="AX77" s="1008"/>
      <c r="AY77" s="1009"/>
      <c r="AZ77" s="1001"/>
      <c r="BA77" s="1001"/>
      <c r="BB77" s="1001"/>
      <c r="BC77" s="1001"/>
      <c r="BD77" s="1002"/>
      <c r="BE77" s="218"/>
      <c r="BF77" s="218"/>
      <c r="BG77" s="218"/>
      <c r="BH77" s="218"/>
      <c r="BI77" s="218"/>
      <c r="BJ77" s="218"/>
      <c r="BK77" s="218"/>
      <c r="BL77" s="218"/>
      <c r="BM77" s="218"/>
      <c r="BN77" s="218"/>
      <c r="BO77" s="218"/>
      <c r="BP77" s="218"/>
      <c r="BQ77" s="215">
        <v>71</v>
      </c>
      <c r="BR77" s="220"/>
      <c r="BS77" s="982"/>
      <c r="BT77" s="983"/>
      <c r="BU77" s="983"/>
      <c r="BV77" s="983"/>
      <c r="BW77" s="983"/>
      <c r="BX77" s="983"/>
      <c r="BY77" s="983"/>
      <c r="BZ77" s="983"/>
      <c r="CA77" s="983"/>
      <c r="CB77" s="983"/>
      <c r="CC77" s="983"/>
      <c r="CD77" s="983"/>
      <c r="CE77" s="983"/>
      <c r="CF77" s="983"/>
      <c r="CG77" s="984"/>
      <c r="CH77" s="985"/>
      <c r="CI77" s="986"/>
      <c r="CJ77" s="986"/>
      <c r="CK77" s="986"/>
      <c r="CL77" s="987"/>
      <c r="CM77" s="985"/>
      <c r="CN77" s="986"/>
      <c r="CO77" s="986"/>
      <c r="CP77" s="986"/>
      <c r="CQ77" s="987"/>
      <c r="CR77" s="985"/>
      <c r="CS77" s="986"/>
      <c r="CT77" s="986"/>
      <c r="CU77" s="986"/>
      <c r="CV77" s="987"/>
      <c r="CW77" s="985"/>
      <c r="CX77" s="986"/>
      <c r="CY77" s="986"/>
      <c r="CZ77" s="986"/>
      <c r="DA77" s="987"/>
      <c r="DB77" s="985"/>
      <c r="DC77" s="986"/>
      <c r="DD77" s="986"/>
      <c r="DE77" s="986"/>
      <c r="DF77" s="987"/>
      <c r="DG77" s="985"/>
      <c r="DH77" s="986"/>
      <c r="DI77" s="986"/>
      <c r="DJ77" s="986"/>
      <c r="DK77" s="987"/>
      <c r="DL77" s="985"/>
      <c r="DM77" s="986"/>
      <c r="DN77" s="986"/>
      <c r="DO77" s="986"/>
      <c r="DP77" s="987"/>
      <c r="DQ77" s="985"/>
      <c r="DR77" s="986"/>
      <c r="DS77" s="986"/>
      <c r="DT77" s="986"/>
      <c r="DU77" s="987"/>
      <c r="DV77" s="970"/>
      <c r="DW77" s="971"/>
      <c r="DX77" s="971"/>
      <c r="DY77" s="971"/>
      <c r="DZ77" s="972"/>
      <c r="EA77" s="199"/>
    </row>
    <row r="78" spans="1:131" s="200" customFormat="1" ht="26.25" customHeight="1">
      <c r="A78" s="214">
        <v>11</v>
      </c>
      <c r="B78" s="1003"/>
      <c r="C78" s="1004"/>
      <c r="D78" s="1004"/>
      <c r="E78" s="1004"/>
      <c r="F78" s="1004"/>
      <c r="G78" s="1004"/>
      <c r="H78" s="1004"/>
      <c r="I78" s="1004"/>
      <c r="J78" s="1004"/>
      <c r="K78" s="1004"/>
      <c r="L78" s="1004"/>
      <c r="M78" s="1004"/>
      <c r="N78" s="1004"/>
      <c r="O78" s="1004"/>
      <c r="P78" s="1005"/>
      <c r="Q78" s="1006"/>
      <c r="R78" s="1000"/>
      <c r="S78" s="1000"/>
      <c r="T78" s="1000"/>
      <c r="U78" s="1000"/>
      <c r="V78" s="1000"/>
      <c r="W78" s="1000"/>
      <c r="X78" s="1000"/>
      <c r="Y78" s="1000"/>
      <c r="Z78" s="1000"/>
      <c r="AA78" s="1000"/>
      <c r="AB78" s="1000"/>
      <c r="AC78" s="1000"/>
      <c r="AD78" s="1000"/>
      <c r="AE78" s="1000"/>
      <c r="AF78" s="1000"/>
      <c r="AG78" s="1000"/>
      <c r="AH78" s="1000"/>
      <c r="AI78" s="1000"/>
      <c r="AJ78" s="1000"/>
      <c r="AK78" s="1000"/>
      <c r="AL78" s="1000"/>
      <c r="AM78" s="1000"/>
      <c r="AN78" s="1000"/>
      <c r="AO78" s="1000"/>
      <c r="AP78" s="1000"/>
      <c r="AQ78" s="1000"/>
      <c r="AR78" s="1000"/>
      <c r="AS78" s="1000"/>
      <c r="AT78" s="1000"/>
      <c r="AU78" s="1000"/>
      <c r="AV78" s="1000"/>
      <c r="AW78" s="1000"/>
      <c r="AX78" s="1000"/>
      <c r="AY78" s="1000"/>
      <c r="AZ78" s="1001"/>
      <c r="BA78" s="1001"/>
      <c r="BB78" s="1001"/>
      <c r="BC78" s="1001"/>
      <c r="BD78" s="1002"/>
      <c r="BE78" s="218"/>
      <c r="BF78" s="218"/>
      <c r="BG78" s="218"/>
      <c r="BH78" s="218"/>
      <c r="BI78" s="218"/>
      <c r="BJ78" s="221"/>
      <c r="BK78" s="221"/>
      <c r="BL78" s="221"/>
      <c r="BM78" s="221"/>
      <c r="BN78" s="221"/>
      <c r="BO78" s="218"/>
      <c r="BP78" s="218"/>
      <c r="BQ78" s="215">
        <v>72</v>
      </c>
      <c r="BR78" s="220"/>
      <c r="BS78" s="982"/>
      <c r="BT78" s="983"/>
      <c r="BU78" s="983"/>
      <c r="BV78" s="983"/>
      <c r="BW78" s="983"/>
      <c r="BX78" s="983"/>
      <c r="BY78" s="983"/>
      <c r="BZ78" s="983"/>
      <c r="CA78" s="983"/>
      <c r="CB78" s="983"/>
      <c r="CC78" s="983"/>
      <c r="CD78" s="983"/>
      <c r="CE78" s="983"/>
      <c r="CF78" s="983"/>
      <c r="CG78" s="984"/>
      <c r="CH78" s="985"/>
      <c r="CI78" s="986"/>
      <c r="CJ78" s="986"/>
      <c r="CK78" s="986"/>
      <c r="CL78" s="987"/>
      <c r="CM78" s="985"/>
      <c r="CN78" s="986"/>
      <c r="CO78" s="986"/>
      <c r="CP78" s="986"/>
      <c r="CQ78" s="987"/>
      <c r="CR78" s="985"/>
      <c r="CS78" s="986"/>
      <c r="CT78" s="986"/>
      <c r="CU78" s="986"/>
      <c r="CV78" s="987"/>
      <c r="CW78" s="985"/>
      <c r="CX78" s="986"/>
      <c r="CY78" s="986"/>
      <c r="CZ78" s="986"/>
      <c r="DA78" s="987"/>
      <c r="DB78" s="985"/>
      <c r="DC78" s="986"/>
      <c r="DD78" s="986"/>
      <c r="DE78" s="986"/>
      <c r="DF78" s="987"/>
      <c r="DG78" s="985"/>
      <c r="DH78" s="986"/>
      <c r="DI78" s="986"/>
      <c r="DJ78" s="986"/>
      <c r="DK78" s="987"/>
      <c r="DL78" s="985"/>
      <c r="DM78" s="986"/>
      <c r="DN78" s="986"/>
      <c r="DO78" s="986"/>
      <c r="DP78" s="987"/>
      <c r="DQ78" s="985"/>
      <c r="DR78" s="986"/>
      <c r="DS78" s="986"/>
      <c r="DT78" s="986"/>
      <c r="DU78" s="987"/>
      <c r="DV78" s="970"/>
      <c r="DW78" s="971"/>
      <c r="DX78" s="971"/>
      <c r="DY78" s="971"/>
      <c r="DZ78" s="972"/>
      <c r="EA78" s="199"/>
    </row>
    <row r="79" spans="1:131" s="200" customFormat="1" ht="26.25" customHeight="1">
      <c r="A79" s="214">
        <v>12</v>
      </c>
      <c r="B79" s="1003"/>
      <c r="C79" s="1004"/>
      <c r="D79" s="1004"/>
      <c r="E79" s="1004"/>
      <c r="F79" s="1004"/>
      <c r="G79" s="1004"/>
      <c r="H79" s="1004"/>
      <c r="I79" s="1004"/>
      <c r="J79" s="1004"/>
      <c r="K79" s="1004"/>
      <c r="L79" s="1004"/>
      <c r="M79" s="1004"/>
      <c r="N79" s="1004"/>
      <c r="O79" s="1004"/>
      <c r="P79" s="1005"/>
      <c r="Q79" s="1006"/>
      <c r="R79" s="1000"/>
      <c r="S79" s="1000"/>
      <c r="T79" s="1000"/>
      <c r="U79" s="1000"/>
      <c r="V79" s="1000"/>
      <c r="W79" s="1000"/>
      <c r="X79" s="1000"/>
      <c r="Y79" s="1000"/>
      <c r="Z79" s="1000"/>
      <c r="AA79" s="1000"/>
      <c r="AB79" s="1000"/>
      <c r="AC79" s="1000"/>
      <c r="AD79" s="1000"/>
      <c r="AE79" s="1000"/>
      <c r="AF79" s="1000"/>
      <c r="AG79" s="1000"/>
      <c r="AH79" s="1000"/>
      <c r="AI79" s="1000"/>
      <c r="AJ79" s="1000"/>
      <c r="AK79" s="1000"/>
      <c r="AL79" s="1000"/>
      <c r="AM79" s="1000"/>
      <c r="AN79" s="1000"/>
      <c r="AO79" s="1000"/>
      <c r="AP79" s="1000"/>
      <c r="AQ79" s="1000"/>
      <c r="AR79" s="1000"/>
      <c r="AS79" s="1000"/>
      <c r="AT79" s="1000"/>
      <c r="AU79" s="1000"/>
      <c r="AV79" s="1000"/>
      <c r="AW79" s="1000"/>
      <c r="AX79" s="1000"/>
      <c r="AY79" s="1000"/>
      <c r="AZ79" s="1001"/>
      <c r="BA79" s="1001"/>
      <c r="BB79" s="1001"/>
      <c r="BC79" s="1001"/>
      <c r="BD79" s="1002"/>
      <c r="BE79" s="218"/>
      <c r="BF79" s="218"/>
      <c r="BG79" s="218"/>
      <c r="BH79" s="218"/>
      <c r="BI79" s="218"/>
      <c r="BJ79" s="221"/>
      <c r="BK79" s="221"/>
      <c r="BL79" s="221"/>
      <c r="BM79" s="221"/>
      <c r="BN79" s="221"/>
      <c r="BO79" s="218"/>
      <c r="BP79" s="218"/>
      <c r="BQ79" s="215">
        <v>73</v>
      </c>
      <c r="BR79" s="220"/>
      <c r="BS79" s="982"/>
      <c r="BT79" s="983"/>
      <c r="BU79" s="983"/>
      <c r="BV79" s="983"/>
      <c r="BW79" s="983"/>
      <c r="BX79" s="983"/>
      <c r="BY79" s="983"/>
      <c r="BZ79" s="983"/>
      <c r="CA79" s="983"/>
      <c r="CB79" s="983"/>
      <c r="CC79" s="983"/>
      <c r="CD79" s="983"/>
      <c r="CE79" s="983"/>
      <c r="CF79" s="983"/>
      <c r="CG79" s="984"/>
      <c r="CH79" s="985"/>
      <c r="CI79" s="986"/>
      <c r="CJ79" s="986"/>
      <c r="CK79" s="986"/>
      <c r="CL79" s="987"/>
      <c r="CM79" s="985"/>
      <c r="CN79" s="986"/>
      <c r="CO79" s="986"/>
      <c r="CP79" s="986"/>
      <c r="CQ79" s="987"/>
      <c r="CR79" s="985"/>
      <c r="CS79" s="986"/>
      <c r="CT79" s="986"/>
      <c r="CU79" s="986"/>
      <c r="CV79" s="987"/>
      <c r="CW79" s="985"/>
      <c r="CX79" s="986"/>
      <c r="CY79" s="986"/>
      <c r="CZ79" s="986"/>
      <c r="DA79" s="987"/>
      <c r="DB79" s="985"/>
      <c r="DC79" s="986"/>
      <c r="DD79" s="986"/>
      <c r="DE79" s="986"/>
      <c r="DF79" s="987"/>
      <c r="DG79" s="985"/>
      <c r="DH79" s="986"/>
      <c r="DI79" s="986"/>
      <c r="DJ79" s="986"/>
      <c r="DK79" s="987"/>
      <c r="DL79" s="985"/>
      <c r="DM79" s="986"/>
      <c r="DN79" s="986"/>
      <c r="DO79" s="986"/>
      <c r="DP79" s="987"/>
      <c r="DQ79" s="985"/>
      <c r="DR79" s="986"/>
      <c r="DS79" s="986"/>
      <c r="DT79" s="986"/>
      <c r="DU79" s="987"/>
      <c r="DV79" s="970"/>
      <c r="DW79" s="971"/>
      <c r="DX79" s="971"/>
      <c r="DY79" s="971"/>
      <c r="DZ79" s="972"/>
      <c r="EA79" s="199"/>
    </row>
    <row r="80" spans="1:131" s="200" customFormat="1" ht="26.25" customHeight="1">
      <c r="A80" s="214">
        <v>13</v>
      </c>
      <c r="B80" s="1003"/>
      <c r="C80" s="1004"/>
      <c r="D80" s="1004"/>
      <c r="E80" s="1004"/>
      <c r="F80" s="1004"/>
      <c r="G80" s="1004"/>
      <c r="H80" s="1004"/>
      <c r="I80" s="1004"/>
      <c r="J80" s="1004"/>
      <c r="K80" s="1004"/>
      <c r="L80" s="1004"/>
      <c r="M80" s="1004"/>
      <c r="N80" s="1004"/>
      <c r="O80" s="1004"/>
      <c r="P80" s="1005"/>
      <c r="Q80" s="1006"/>
      <c r="R80" s="1000"/>
      <c r="S80" s="1000"/>
      <c r="T80" s="1000"/>
      <c r="U80" s="1000"/>
      <c r="V80" s="1000"/>
      <c r="W80" s="1000"/>
      <c r="X80" s="1000"/>
      <c r="Y80" s="1000"/>
      <c r="Z80" s="1000"/>
      <c r="AA80" s="1000"/>
      <c r="AB80" s="1000"/>
      <c r="AC80" s="1000"/>
      <c r="AD80" s="1000"/>
      <c r="AE80" s="1000"/>
      <c r="AF80" s="1000"/>
      <c r="AG80" s="1000"/>
      <c r="AH80" s="1000"/>
      <c r="AI80" s="1000"/>
      <c r="AJ80" s="1000"/>
      <c r="AK80" s="1000"/>
      <c r="AL80" s="1000"/>
      <c r="AM80" s="1000"/>
      <c r="AN80" s="1000"/>
      <c r="AO80" s="1000"/>
      <c r="AP80" s="1000"/>
      <c r="AQ80" s="1000"/>
      <c r="AR80" s="1000"/>
      <c r="AS80" s="1000"/>
      <c r="AT80" s="1000"/>
      <c r="AU80" s="1000"/>
      <c r="AV80" s="1000"/>
      <c r="AW80" s="1000"/>
      <c r="AX80" s="1000"/>
      <c r="AY80" s="1000"/>
      <c r="AZ80" s="1001"/>
      <c r="BA80" s="1001"/>
      <c r="BB80" s="1001"/>
      <c r="BC80" s="1001"/>
      <c r="BD80" s="1002"/>
      <c r="BE80" s="218"/>
      <c r="BF80" s="218"/>
      <c r="BG80" s="218"/>
      <c r="BH80" s="218"/>
      <c r="BI80" s="218"/>
      <c r="BJ80" s="218"/>
      <c r="BK80" s="218"/>
      <c r="BL80" s="218"/>
      <c r="BM80" s="218"/>
      <c r="BN80" s="218"/>
      <c r="BO80" s="218"/>
      <c r="BP80" s="218"/>
      <c r="BQ80" s="215">
        <v>74</v>
      </c>
      <c r="BR80" s="220"/>
      <c r="BS80" s="982"/>
      <c r="BT80" s="983"/>
      <c r="BU80" s="983"/>
      <c r="BV80" s="983"/>
      <c r="BW80" s="983"/>
      <c r="BX80" s="983"/>
      <c r="BY80" s="983"/>
      <c r="BZ80" s="983"/>
      <c r="CA80" s="983"/>
      <c r="CB80" s="983"/>
      <c r="CC80" s="983"/>
      <c r="CD80" s="983"/>
      <c r="CE80" s="983"/>
      <c r="CF80" s="983"/>
      <c r="CG80" s="984"/>
      <c r="CH80" s="985"/>
      <c r="CI80" s="986"/>
      <c r="CJ80" s="986"/>
      <c r="CK80" s="986"/>
      <c r="CL80" s="987"/>
      <c r="CM80" s="985"/>
      <c r="CN80" s="986"/>
      <c r="CO80" s="986"/>
      <c r="CP80" s="986"/>
      <c r="CQ80" s="987"/>
      <c r="CR80" s="985"/>
      <c r="CS80" s="986"/>
      <c r="CT80" s="986"/>
      <c r="CU80" s="986"/>
      <c r="CV80" s="987"/>
      <c r="CW80" s="985"/>
      <c r="CX80" s="986"/>
      <c r="CY80" s="986"/>
      <c r="CZ80" s="986"/>
      <c r="DA80" s="987"/>
      <c r="DB80" s="985"/>
      <c r="DC80" s="986"/>
      <c r="DD80" s="986"/>
      <c r="DE80" s="986"/>
      <c r="DF80" s="987"/>
      <c r="DG80" s="985"/>
      <c r="DH80" s="986"/>
      <c r="DI80" s="986"/>
      <c r="DJ80" s="986"/>
      <c r="DK80" s="987"/>
      <c r="DL80" s="985"/>
      <c r="DM80" s="986"/>
      <c r="DN80" s="986"/>
      <c r="DO80" s="986"/>
      <c r="DP80" s="987"/>
      <c r="DQ80" s="985"/>
      <c r="DR80" s="986"/>
      <c r="DS80" s="986"/>
      <c r="DT80" s="986"/>
      <c r="DU80" s="987"/>
      <c r="DV80" s="970"/>
      <c r="DW80" s="971"/>
      <c r="DX80" s="971"/>
      <c r="DY80" s="971"/>
      <c r="DZ80" s="972"/>
      <c r="EA80" s="199"/>
    </row>
    <row r="81" spans="1:131" s="200" customFormat="1" ht="26.25" customHeight="1">
      <c r="A81" s="214">
        <v>14</v>
      </c>
      <c r="B81" s="1003"/>
      <c r="C81" s="1004"/>
      <c r="D81" s="1004"/>
      <c r="E81" s="1004"/>
      <c r="F81" s="1004"/>
      <c r="G81" s="1004"/>
      <c r="H81" s="1004"/>
      <c r="I81" s="1004"/>
      <c r="J81" s="1004"/>
      <c r="K81" s="1004"/>
      <c r="L81" s="1004"/>
      <c r="M81" s="1004"/>
      <c r="N81" s="1004"/>
      <c r="O81" s="1004"/>
      <c r="P81" s="1005"/>
      <c r="Q81" s="1006"/>
      <c r="R81" s="1000"/>
      <c r="S81" s="1000"/>
      <c r="T81" s="1000"/>
      <c r="U81" s="1000"/>
      <c r="V81" s="1000"/>
      <c r="W81" s="1000"/>
      <c r="X81" s="1000"/>
      <c r="Y81" s="1000"/>
      <c r="Z81" s="1000"/>
      <c r="AA81" s="1000"/>
      <c r="AB81" s="1000"/>
      <c r="AC81" s="1000"/>
      <c r="AD81" s="1000"/>
      <c r="AE81" s="1000"/>
      <c r="AF81" s="1000"/>
      <c r="AG81" s="1000"/>
      <c r="AH81" s="1000"/>
      <c r="AI81" s="1000"/>
      <c r="AJ81" s="1000"/>
      <c r="AK81" s="1000"/>
      <c r="AL81" s="1000"/>
      <c r="AM81" s="1000"/>
      <c r="AN81" s="1000"/>
      <c r="AO81" s="1000"/>
      <c r="AP81" s="1000"/>
      <c r="AQ81" s="1000"/>
      <c r="AR81" s="1000"/>
      <c r="AS81" s="1000"/>
      <c r="AT81" s="1000"/>
      <c r="AU81" s="1000"/>
      <c r="AV81" s="1000"/>
      <c r="AW81" s="1000"/>
      <c r="AX81" s="1000"/>
      <c r="AY81" s="1000"/>
      <c r="AZ81" s="1001"/>
      <c r="BA81" s="1001"/>
      <c r="BB81" s="1001"/>
      <c r="BC81" s="1001"/>
      <c r="BD81" s="1002"/>
      <c r="BE81" s="218"/>
      <c r="BF81" s="218"/>
      <c r="BG81" s="218"/>
      <c r="BH81" s="218"/>
      <c r="BI81" s="218"/>
      <c r="BJ81" s="218"/>
      <c r="BK81" s="218"/>
      <c r="BL81" s="218"/>
      <c r="BM81" s="218"/>
      <c r="BN81" s="218"/>
      <c r="BO81" s="218"/>
      <c r="BP81" s="218"/>
      <c r="BQ81" s="215">
        <v>75</v>
      </c>
      <c r="BR81" s="220"/>
      <c r="BS81" s="982"/>
      <c r="BT81" s="983"/>
      <c r="BU81" s="983"/>
      <c r="BV81" s="983"/>
      <c r="BW81" s="983"/>
      <c r="BX81" s="983"/>
      <c r="BY81" s="983"/>
      <c r="BZ81" s="983"/>
      <c r="CA81" s="983"/>
      <c r="CB81" s="983"/>
      <c r="CC81" s="983"/>
      <c r="CD81" s="983"/>
      <c r="CE81" s="983"/>
      <c r="CF81" s="983"/>
      <c r="CG81" s="984"/>
      <c r="CH81" s="985"/>
      <c r="CI81" s="986"/>
      <c r="CJ81" s="986"/>
      <c r="CK81" s="986"/>
      <c r="CL81" s="987"/>
      <c r="CM81" s="985"/>
      <c r="CN81" s="986"/>
      <c r="CO81" s="986"/>
      <c r="CP81" s="986"/>
      <c r="CQ81" s="987"/>
      <c r="CR81" s="985"/>
      <c r="CS81" s="986"/>
      <c r="CT81" s="986"/>
      <c r="CU81" s="986"/>
      <c r="CV81" s="987"/>
      <c r="CW81" s="985"/>
      <c r="CX81" s="986"/>
      <c r="CY81" s="986"/>
      <c r="CZ81" s="986"/>
      <c r="DA81" s="987"/>
      <c r="DB81" s="985"/>
      <c r="DC81" s="986"/>
      <c r="DD81" s="986"/>
      <c r="DE81" s="986"/>
      <c r="DF81" s="987"/>
      <c r="DG81" s="985"/>
      <c r="DH81" s="986"/>
      <c r="DI81" s="986"/>
      <c r="DJ81" s="986"/>
      <c r="DK81" s="987"/>
      <c r="DL81" s="985"/>
      <c r="DM81" s="986"/>
      <c r="DN81" s="986"/>
      <c r="DO81" s="986"/>
      <c r="DP81" s="987"/>
      <c r="DQ81" s="985"/>
      <c r="DR81" s="986"/>
      <c r="DS81" s="986"/>
      <c r="DT81" s="986"/>
      <c r="DU81" s="987"/>
      <c r="DV81" s="970"/>
      <c r="DW81" s="971"/>
      <c r="DX81" s="971"/>
      <c r="DY81" s="971"/>
      <c r="DZ81" s="972"/>
      <c r="EA81" s="199"/>
    </row>
    <row r="82" spans="1:131" s="200" customFormat="1" ht="26.25" customHeight="1">
      <c r="A82" s="214">
        <v>15</v>
      </c>
      <c r="B82" s="1003"/>
      <c r="C82" s="1004"/>
      <c r="D82" s="1004"/>
      <c r="E82" s="1004"/>
      <c r="F82" s="1004"/>
      <c r="G82" s="1004"/>
      <c r="H82" s="1004"/>
      <c r="I82" s="1004"/>
      <c r="J82" s="1004"/>
      <c r="K82" s="1004"/>
      <c r="L82" s="1004"/>
      <c r="M82" s="1004"/>
      <c r="N82" s="1004"/>
      <c r="O82" s="1004"/>
      <c r="P82" s="1005"/>
      <c r="Q82" s="1006"/>
      <c r="R82" s="1000"/>
      <c r="S82" s="1000"/>
      <c r="T82" s="1000"/>
      <c r="U82" s="1000"/>
      <c r="V82" s="1000"/>
      <c r="W82" s="1000"/>
      <c r="X82" s="1000"/>
      <c r="Y82" s="1000"/>
      <c r="Z82" s="1000"/>
      <c r="AA82" s="1000"/>
      <c r="AB82" s="1000"/>
      <c r="AC82" s="1000"/>
      <c r="AD82" s="1000"/>
      <c r="AE82" s="1000"/>
      <c r="AF82" s="1000"/>
      <c r="AG82" s="1000"/>
      <c r="AH82" s="1000"/>
      <c r="AI82" s="1000"/>
      <c r="AJ82" s="1000"/>
      <c r="AK82" s="1000"/>
      <c r="AL82" s="1000"/>
      <c r="AM82" s="1000"/>
      <c r="AN82" s="1000"/>
      <c r="AO82" s="1000"/>
      <c r="AP82" s="1000"/>
      <c r="AQ82" s="1000"/>
      <c r="AR82" s="1000"/>
      <c r="AS82" s="1000"/>
      <c r="AT82" s="1000"/>
      <c r="AU82" s="1000"/>
      <c r="AV82" s="1000"/>
      <c r="AW82" s="1000"/>
      <c r="AX82" s="1000"/>
      <c r="AY82" s="1000"/>
      <c r="AZ82" s="1001"/>
      <c r="BA82" s="1001"/>
      <c r="BB82" s="1001"/>
      <c r="BC82" s="1001"/>
      <c r="BD82" s="1002"/>
      <c r="BE82" s="218"/>
      <c r="BF82" s="218"/>
      <c r="BG82" s="218"/>
      <c r="BH82" s="218"/>
      <c r="BI82" s="218"/>
      <c r="BJ82" s="218"/>
      <c r="BK82" s="218"/>
      <c r="BL82" s="218"/>
      <c r="BM82" s="218"/>
      <c r="BN82" s="218"/>
      <c r="BO82" s="218"/>
      <c r="BP82" s="218"/>
      <c r="BQ82" s="215">
        <v>76</v>
      </c>
      <c r="BR82" s="220"/>
      <c r="BS82" s="982"/>
      <c r="BT82" s="983"/>
      <c r="BU82" s="983"/>
      <c r="BV82" s="983"/>
      <c r="BW82" s="983"/>
      <c r="BX82" s="983"/>
      <c r="BY82" s="983"/>
      <c r="BZ82" s="983"/>
      <c r="CA82" s="983"/>
      <c r="CB82" s="983"/>
      <c r="CC82" s="983"/>
      <c r="CD82" s="983"/>
      <c r="CE82" s="983"/>
      <c r="CF82" s="983"/>
      <c r="CG82" s="984"/>
      <c r="CH82" s="985"/>
      <c r="CI82" s="986"/>
      <c r="CJ82" s="986"/>
      <c r="CK82" s="986"/>
      <c r="CL82" s="987"/>
      <c r="CM82" s="985"/>
      <c r="CN82" s="986"/>
      <c r="CO82" s="986"/>
      <c r="CP82" s="986"/>
      <c r="CQ82" s="987"/>
      <c r="CR82" s="985"/>
      <c r="CS82" s="986"/>
      <c r="CT82" s="986"/>
      <c r="CU82" s="986"/>
      <c r="CV82" s="987"/>
      <c r="CW82" s="985"/>
      <c r="CX82" s="986"/>
      <c r="CY82" s="986"/>
      <c r="CZ82" s="986"/>
      <c r="DA82" s="987"/>
      <c r="DB82" s="985"/>
      <c r="DC82" s="986"/>
      <c r="DD82" s="986"/>
      <c r="DE82" s="986"/>
      <c r="DF82" s="987"/>
      <c r="DG82" s="985"/>
      <c r="DH82" s="986"/>
      <c r="DI82" s="986"/>
      <c r="DJ82" s="986"/>
      <c r="DK82" s="987"/>
      <c r="DL82" s="985"/>
      <c r="DM82" s="986"/>
      <c r="DN82" s="986"/>
      <c r="DO82" s="986"/>
      <c r="DP82" s="987"/>
      <c r="DQ82" s="985"/>
      <c r="DR82" s="986"/>
      <c r="DS82" s="986"/>
      <c r="DT82" s="986"/>
      <c r="DU82" s="987"/>
      <c r="DV82" s="970"/>
      <c r="DW82" s="971"/>
      <c r="DX82" s="971"/>
      <c r="DY82" s="971"/>
      <c r="DZ82" s="972"/>
      <c r="EA82" s="199"/>
    </row>
    <row r="83" spans="1:131" s="200" customFormat="1" ht="26.25" customHeight="1">
      <c r="A83" s="214">
        <v>16</v>
      </c>
      <c r="B83" s="1003"/>
      <c r="C83" s="1004"/>
      <c r="D83" s="1004"/>
      <c r="E83" s="1004"/>
      <c r="F83" s="1004"/>
      <c r="G83" s="1004"/>
      <c r="H83" s="1004"/>
      <c r="I83" s="1004"/>
      <c r="J83" s="1004"/>
      <c r="K83" s="1004"/>
      <c r="L83" s="1004"/>
      <c r="M83" s="1004"/>
      <c r="N83" s="1004"/>
      <c r="O83" s="1004"/>
      <c r="P83" s="1005"/>
      <c r="Q83" s="1006"/>
      <c r="R83" s="1000"/>
      <c r="S83" s="1000"/>
      <c r="T83" s="1000"/>
      <c r="U83" s="1000"/>
      <c r="V83" s="1000"/>
      <c r="W83" s="1000"/>
      <c r="X83" s="1000"/>
      <c r="Y83" s="1000"/>
      <c r="Z83" s="1000"/>
      <c r="AA83" s="1000"/>
      <c r="AB83" s="1000"/>
      <c r="AC83" s="1000"/>
      <c r="AD83" s="1000"/>
      <c r="AE83" s="1000"/>
      <c r="AF83" s="1000"/>
      <c r="AG83" s="1000"/>
      <c r="AH83" s="1000"/>
      <c r="AI83" s="1000"/>
      <c r="AJ83" s="1000"/>
      <c r="AK83" s="1000"/>
      <c r="AL83" s="1000"/>
      <c r="AM83" s="1000"/>
      <c r="AN83" s="1000"/>
      <c r="AO83" s="1000"/>
      <c r="AP83" s="1000"/>
      <c r="AQ83" s="1000"/>
      <c r="AR83" s="1000"/>
      <c r="AS83" s="1000"/>
      <c r="AT83" s="1000"/>
      <c r="AU83" s="1000"/>
      <c r="AV83" s="1000"/>
      <c r="AW83" s="1000"/>
      <c r="AX83" s="1000"/>
      <c r="AY83" s="1000"/>
      <c r="AZ83" s="1001"/>
      <c r="BA83" s="1001"/>
      <c r="BB83" s="1001"/>
      <c r="BC83" s="1001"/>
      <c r="BD83" s="1002"/>
      <c r="BE83" s="218"/>
      <c r="BF83" s="218"/>
      <c r="BG83" s="218"/>
      <c r="BH83" s="218"/>
      <c r="BI83" s="218"/>
      <c r="BJ83" s="218"/>
      <c r="BK83" s="218"/>
      <c r="BL83" s="218"/>
      <c r="BM83" s="218"/>
      <c r="BN83" s="218"/>
      <c r="BO83" s="218"/>
      <c r="BP83" s="218"/>
      <c r="BQ83" s="215">
        <v>77</v>
      </c>
      <c r="BR83" s="220"/>
      <c r="BS83" s="982"/>
      <c r="BT83" s="983"/>
      <c r="BU83" s="983"/>
      <c r="BV83" s="983"/>
      <c r="BW83" s="983"/>
      <c r="BX83" s="983"/>
      <c r="BY83" s="983"/>
      <c r="BZ83" s="983"/>
      <c r="CA83" s="983"/>
      <c r="CB83" s="983"/>
      <c r="CC83" s="983"/>
      <c r="CD83" s="983"/>
      <c r="CE83" s="983"/>
      <c r="CF83" s="983"/>
      <c r="CG83" s="984"/>
      <c r="CH83" s="985"/>
      <c r="CI83" s="986"/>
      <c r="CJ83" s="986"/>
      <c r="CK83" s="986"/>
      <c r="CL83" s="987"/>
      <c r="CM83" s="985"/>
      <c r="CN83" s="986"/>
      <c r="CO83" s="986"/>
      <c r="CP83" s="986"/>
      <c r="CQ83" s="987"/>
      <c r="CR83" s="985"/>
      <c r="CS83" s="986"/>
      <c r="CT83" s="986"/>
      <c r="CU83" s="986"/>
      <c r="CV83" s="987"/>
      <c r="CW83" s="985"/>
      <c r="CX83" s="986"/>
      <c r="CY83" s="986"/>
      <c r="CZ83" s="986"/>
      <c r="DA83" s="987"/>
      <c r="DB83" s="985"/>
      <c r="DC83" s="986"/>
      <c r="DD83" s="986"/>
      <c r="DE83" s="986"/>
      <c r="DF83" s="987"/>
      <c r="DG83" s="985"/>
      <c r="DH83" s="986"/>
      <c r="DI83" s="986"/>
      <c r="DJ83" s="986"/>
      <c r="DK83" s="987"/>
      <c r="DL83" s="985"/>
      <c r="DM83" s="986"/>
      <c r="DN83" s="986"/>
      <c r="DO83" s="986"/>
      <c r="DP83" s="987"/>
      <c r="DQ83" s="985"/>
      <c r="DR83" s="986"/>
      <c r="DS83" s="986"/>
      <c r="DT83" s="986"/>
      <c r="DU83" s="987"/>
      <c r="DV83" s="970"/>
      <c r="DW83" s="971"/>
      <c r="DX83" s="971"/>
      <c r="DY83" s="971"/>
      <c r="DZ83" s="972"/>
      <c r="EA83" s="199"/>
    </row>
    <row r="84" spans="1:131" s="200" customFormat="1" ht="26.25" customHeight="1">
      <c r="A84" s="214">
        <v>17</v>
      </c>
      <c r="B84" s="1003"/>
      <c r="C84" s="1004"/>
      <c r="D84" s="1004"/>
      <c r="E84" s="1004"/>
      <c r="F84" s="1004"/>
      <c r="G84" s="1004"/>
      <c r="H84" s="1004"/>
      <c r="I84" s="1004"/>
      <c r="J84" s="1004"/>
      <c r="K84" s="1004"/>
      <c r="L84" s="1004"/>
      <c r="M84" s="1004"/>
      <c r="N84" s="1004"/>
      <c r="O84" s="1004"/>
      <c r="P84" s="1005"/>
      <c r="Q84" s="1006"/>
      <c r="R84" s="1000"/>
      <c r="S84" s="1000"/>
      <c r="T84" s="1000"/>
      <c r="U84" s="1000"/>
      <c r="V84" s="1000"/>
      <c r="W84" s="1000"/>
      <c r="X84" s="1000"/>
      <c r="Y84" s="1000"/>
      <c r="Z84" s="1000"/>
      <c r="AA84" s="1000"/>
      <c r="AB84" s="1000"/>
      <c r="AC84" s="1000"/>
      <c r="AD84" s="1000"/>
      <c r="AE84" s="1000"/>
      <c r="AF84" s="1000"/>
      <c r="AG84" s="1000"/>
      <c r="AH84" s="1000"/>
      <c r="AI84" s="1000"/>
      <c r="AJ84" s="1000"/>
      <c r="AK84" s="1000"/>
      <c r="AL84" s="1000"/>
      <c r="AM84" s="1000"/>
      <c r="AN84" s="1000"/>
      <c r="AO84" s="1000"/>
      <c r="AP84" s="1000"/>
      <c r="AQ84" s="1000"/>
      <c r="AR84" s="1000"/>
      <c r="AS84" s="1000"/>
      <c r="AT84" s="1000"/>
      <c r="AU84" s="1000"/>
      <c r="AV84" s="1000"/>
      <c r="AW84" s="1000"/>
      <c r="AX84" s="1000"/>
      <c r="AY84" s="1000"/>
      <c r="AZ84" s="1001"/>
      <c r="BA84" s="1001"/>
      <c r="BB84" s="1001"/>
      <c r="BC84" s="1001"/>
      <c r="BD84" s="1002"/>
      <c r="BE84" s="218"/>
      <c r="BF84" s="218"/>
      <c r="BG84" s="218"/>
      <c r="BH84" s="218"/>
      <c r="BI84" s="218"/>
      <c r="BJ84" s="218"/>
      <c r="BK84" s="218"/>
      <c r="BL84" s="218"/>
      <c r="BM84" s="218"/>
      <c r="BN84" s="218"/>
      <c r="BO84" s="218"/>
      <c r="BP84" s="218"/>
      <c r="BQ84" s="215">
        <v>78</v>
      </c>
      <c r="BR84" s="220"/>
      <c r="BS84" s="982"/>
      <c r="BT84" s="983"/>
      <c r="BU84" s="983"/>
      <c r="BV84" s="983"/>
      <c r="BW84" s="983"/>
      <c r="BX84" s="983"/>
      <c r="BY84" s="983"/>
      <c r="BZ84" s="983"/>
      <c r="CA84" s="983"/>
      <c r="CB84" s="983"/>
      <c r="CC84" s="983"/>
      <c r="CD84" s="983"/>
      <c r="CE84" s="983"/>
      <c r="CF84" s="983"/>
      <c r="CG84" s="984"/>
      <c r="CH84" s="985"/>
      <c r="CI84" s="986"/>
      <c r="CJ84" s="986"/>
      <c r="CK84" s="986"/>
      <c r="CL84" s="987"/>
      <c r="CM84" s="985"/>
      <c r="CN84" s="986"/>
      <c r="CO84" s="986"/>
      <c r="CP84" s="986"/>
      <c r="CQ84" s="987"/>
      <c r="CR84" s="985"/>
      <c r="CS84" s="986"/>
      <c r="CT84" s="986"/>
      <c r="CU84" s="986"/>
      <c r="CV84" s="987"/>
      <c r="CW84" s="985"/>
      <c r="CX84" s="986"/>
      <c r="CY84" s="986"/>
      <c r="CZ84" s="986"/>
      <c r="DA84" s="987"/>
      <c r="DB84" s="985"/>
      <c r="DC84" s="986"/>
      <c r="DD84" s="986"/>
      <c r="DE84" s="986"/>
      <c r="DF84" s="987"/>
      <c r="DG84" s="985"/>
      <c r="DH84" s="986"/>
      <c r="DI84" s="986"/>
      <c r="DJ84" s="986"/>
      <c r="DK84" s="987"/>
      <c r="DL84" s="985"/>
      <c r="DM84" s="986"/>
      <c r="DN84" s="986"/>
      <c r="DO84" s="986"/>
      <c r="DP84" s="987"/>
      <c r="DQ84" s="985"/>
      <c r="DR84" s="986"/>
      <c r="DS84" s="986"/>
      <c r="DT84" s="986"/>
      <c r="DU84" s="987"/>
      <c r="DV84" s="970"/>
      <c r="DW84" s="971"/>
      <c r="DX84" s="971"/>
      <c r="DY84" s="971"/>
      <c r="DZ84" s="972"/>
      <c r="EA84" s="199"/>
    </row>
    <row r="85" spans="1:131" s="200" customFormat="1" ht="26.25" customHeight="1">
      <c r="A85" s="214">
        <v>18</v>
      </c>
      <c r="B85" s="1003"/>
      <c r="C85" s="1004"/>
      <c r="D85" s="1004"/>
      <c r="E85" s="1004"/>
      <c r="F85" s="1004"/>
      <c r="G85" s="1004"/>
      <c r="H85" s="1004"/>
      <c r="I85" s="1004"/>
      <c r="J85" s="1004"/>
      <c r="K85" s="1004"/>
      <c r="L85" s="1004"/>
      <c r="M85" s="1004"/>
      <c r="N85" s="1004"/>
      <c r="O85" s="1004"/>
      <c r="P85" s="1005"/>
      <c r="Q85" s="1006"/>
      <c r="R85" s="1000"/>
      <c r="S85" s="1000"/>
      <c r="T85" s="1000"/>
      <c r="U85" s="1000"/>
      <c r="V85" s="1000"/>
      <c r="W85" s="1000"/>
      <c r="X85" s="1000"/>
      <c r="Y85" s="1000"/>
      <c r="Z85" s="1000"/>
      <c r="AA85" s="1000"/>
      <c r="AB85" s="1000"/>
      <c r="AC85" s="1000"/>
      <c r="AD85" s="1000"/>
      <c r="AE85" s="1000"/>
      <c r="AF85" s="1000"/>
      <c r="AG85" s="1000"/>
      <c r="AH85" s="1000"/>
      <c r="AI85" s="1000"/>
      <c r="AJ85" s="1000"/>
      <c r="AK85" s="1000"/>
      <c r="AL85" s="1000"/>
      <c r="AM85" s="1000"/>
      <c r="AN85" s="1000"/>
      <c r="AO85" s="1000"/>
      <c r="AP85" s="1000"/>
      <c r="AQ85" s="1000"/>
      <c r="AR85" s="1000"/>
      <c r="AS85" s="1000"/>
      <c r="AT85" s="1000"/>
      <c r="AU85" s="1000"/>
      <c r="AV85" s="1000"/>
      <c r="AW85" s="1000"/>
      <c r="AX85" s="1000"/>
      <c r="AY85" s="1000"/>
      <c r="AZ85" s="1001"/>
      <c r="BA85" s="1001"/>
      <c r="BB85" s="1001"/>
      <c r="BC85" s="1001"/>
      <c r="BD85" s="1002"/>
      <c r="BE85" s="218"/>
      <c r="BF85" s="218"/>
      <c r="BG85" s="218"/>
      <c r="BH85" s="218"/>
      <c r="BI85" s="218"/>
      <c r="BJ85" s="218"/>
      <c r="BK85" s="218"/>
      <c r="BL85" s="218"/>
      <c r="BM85" s="218"/>
      <c r="BN85" s="218"/>
      <c r="BO85" s="218"/>
      <c r="BP85" s="218"/>
      <c r="BQ85" s="215">
        <v>79</v>
      </c>
      <c r="BR85" s="220"/>
      <c r="BS85" s="982"/>
      <c r="BT85" s="983"/>
      <c r="BU85" s="983"/>
      <c r="BV85" s="983"/>
      <c r="BW85" s="983"/>
      <c r="BX85" s="983"/>
      <c r="BY85" s="983"/>
      <c r="BZ85" s="983"/>
      <c r="CA85" s="983"/>
      <c r="CB85" s="983"/>
      <c r="CC85" s="983"/>
      <c r="CD85" s="983"/>
      <c r="CE85" s="983"/>
      <c r="CF85" s="983"/>
      <c r="CG85" s="984"/>
      <c r="CH85" s="985"/>
      <c r="CI85" s="986"/>
      <c r="CJ85" s="986"/>
      <c r="CK85" s="986"/>
      <c r="CL85" s="987"/>
      <c r="CM85" s="985"/>
      <c r="CN85" s="986"/>
      <c r="CO85" s="986"/>
      <c r="CP85" s="986"/>
      <c r="CQ85" s="987"/>
      <c r="CR85" s="985"/>
      <c r="CS85" s="986"/>
      <c r="CT85" s="986"/>
      <c r="CU85" s="986"/>
      <c r="CV85" s="987"/>
      <c r="CW85" s="985"/>
      <c r="CX85" s="986"/>
      <c r="CY85" s="986"/>
      <c r="CZ85" s="986"/>
      <c r="DA85" s="987"/>
      <c r="DB85" s="985"/>
      <c r="DC85" s="986"/>
      <c r="DD85" s="986"/>
      <c r="DE85" s="986"/>
      <c r="DF85" s="987"/>
      <c r="DG85" s="985"/>
      <c r="DH85" s="986"/>
      <c r="DI85" s="986"/>
      <c r="DJ85" s="986"/>
      <c r="DK85" s="987"/>
      <c r="DL85" s="985"/>
      <c r="DM85" s="986"/>
      <c r="DN85" s="986"/>
      <c r="DO85" s="986"/>
      <c r="DP85" s="987"/>
      <c r="DQ85" s="985"/>
      <c r="DR85" s="986"/>
      <c r="DS85" s="986"/>
      <c r="DT85" s="986"/>
      <c r="DU85" s="987"/>
      <c r="DV85" s="970"/>
      <c r="DW85" s="971"/>
      <c r="DX85" s="971"/>
      <c r="DY85" s="971"/>
      <c r="DZ85" s="972"/>
      <c r="EA85" s="199"/>
    </row>
    <row r="86" spans="1:131" s="200" customFormat="1" ht="26.25" customHeight="1">
      <c r="A86" s="214">
        <v>19</v>
      </c>
      <c r="B86" s="1003"/>
      <c r="C86" s="1004"/>
      <c r="D86" s="1004"/>
      <c r="E86" s="1004"/>
      <c r="F86" s="1004"/>
      <c r="G86" s="1004"/>
      <c r="H86" s="1004"/>
      <c r="I86" s="1004"/>
      <c r="J86" s="1004"/>
      <c r="K86" s="1004"/>
      <c r="L86" s="1004"/>
      <c r="M86" s="1004"/>
      <c r="N86" s="1004"/>
      <c r="O86" s="1004"/>
      <c r="P86" s="1005"/>
      <c r="Q86" s="1006"/>
      <c r="R86" s="1000"/>
      <c r="S86" s="1000"/>
      <c r="T86" s="1000"/>
      <c r="U86" s="1000"/>
      <c r="V86" s="1000"/>
      <c r="W86" s="1000"/>
      <c r="X86" s="1000"/>
      <c r="Y86" s="1000"/>
      <c r="Z86" s="1000"/>
      <c r="AA86" s="1000"/>
      <c r="AB86" s="1000"/>
      <c r="AC86" s="1000"/>
      <c r="AD86" s="1000"/>
      <c r="AE86" s="1000"/>
      <c r="AF86" s="1000"/>
      <c r="AG86" s="1000"/>
      <c r="AH86" s="1000"/>
      <c r="AI86" s="1000"/>
      <c r="AJ86" s="1000"/>
      <c r="AK86" s="1000"/>
      <c r="AL86" s="1000"/>
      <c r="AM86" s="1000"/>
      <c r="AN86" s="1000"/>
      <c r="AO86" s="1000"/>
      <c r="AP86" s="1000"/>
      <c r="AQ86" s="1000"/>
      <c r="AR86" s="1000"/>
      <c r="AS86" s="1000"/>
      <c r="AT86" s="1000"/>
      <c r="AU86" s="1000"/>
      <c r="AV86" s="1000"/>
      <c r="AW86" s="1000"/>
      <c r="AX86" s="1000"/>
      <c r="AY86" s="1000"/>
      <c r="AZ86" s="1001"/>
      <c r="BA86" s="1001"/>
      <c r="BB86" s="1001"/>
      <c r="BC86" s="1001"/>
      <c r="BD86" s="1002"/>
      <c r="BE86" s="218"/>
      <c r="BF86" s="218"/>
      <c r="BG86" s="218"/>
      <c r="BH86" s="218"/>
      <c r="BI86" s="218"/>
      <c r="BJ86" s="218"/>
      <c r="BK86" s="218"/>
      <c r="BL86" s="218"/>
      <c r="BM86" s="218"/>
      <c r="BN86" s="218"/>
      <c r="BO86" s="218"/>
      <c r="BP86" s="218"/>
      <c r="BQ86" s="215">
        <v>80</v>
      </c>
      <c r="BR86" s="220"/>
      <c r="BS86" s="982"/>
      <c r="BT86" s="983"/>
      <c r="BU86" s="983"/>
      <c r="BV86" s="983"/>
      <c r="BW86" s="983"/>
      <c r="BX86" s="983"/>
      <c r="BY86" s="983"/>
      <c r="BZ86" s="983"/>
      <c r="CA86" s="983"/>
      <c r="CB86" s="983"/>
      <c r="CC86" s="983"/>
      <c r="CD86" s="983"/>
      <c r="CE86" s="983"/>
      <c r="CF86" s="983"/>
      <c r="CG86" s="984"/>
      <c r="CH86" s="985"/>
      <c r="CI86" s="986"/>
      <c r="CJ86" s="986"/>
      <c r="CK86" s="986"/>
      <c r="CL86" s="987"/>
      <c r="CM86" s="985"/>
      <c r="CN86" s="986"/>
      <c r="CO86" s="986"/>
      <c r="CP86" s="986"/>
      <c r="CQ86" s="987"/>
      <c r="CR86" s="985"/>
      <c r="CS86" s="986"/>
      <c r="CT86" s="986"/>
      <c r="CU86" s="986"/>
      <c r="CV86" s="987"/>
      <c r="CW86" s="985"/>
      <c r="CX86" s="986"/>
      <c r="CY86" s="986"/>
      <c r="CZ86" s="986"/>
      <c r="DA86" s="987"/>
      <c r="DB86" s="985"/>
      <c r="DC86" s="986"/>
      <c r="DD86" s="986"/>
      <c r="DE86" s="986"/>
      <c r="DF86" s="987"/>
      <c r="DG86" s="985"/>
      <c r="DH86" s="986"/>
      <c r="DI86" s="986"/>
      <c r="DJ86" s="986"/>
      <c r="DK86" s="987"/>
      <c r="DL86" s="985"/>
      <c r="DM86" s="986"/>
      <c r="DN86" s="986"/>
      <c r="DO86" s="986"/>
      <c r="DP86" s="987"/>
      <c r="DQ86" s="985"/>
      <c r="DR86" s="986"/>
      <c r="DS86" s="986"/>
      <c r="DT86" s="986"/>
      <c r="DU86" s="987"/>
      <c r="DV86" s="970"/>
      <c r="DW86" s="971"/>
      <c r="DX86" s="971"/>
      <c r="DY86" s="971"/>
      <c r="DZ86" s="972"/>
      <c r="EA86" s="199"/>
    </row>
    <row r="87" spans="1:131" s="200" customFormat="1" ht="26.25" customHeight="1">
      <c r="A87" s="222">
        <v>20</v>
      </c>
      <c r="B87" s="993"/>
      <c r="C87" s="994"/>
      <c r="D87" s="994"/>
      <c r="E87" s="994"/>
      <c r="F87" s="994"/>
      <c r="G87" s="994"/>
      <c r="H87" s="994"/>
      <c r="I87" s="994"/>
      <c r="J87" s="994"/>
      <c r="K87" s="994"/>
      <c r="L87" s="994"/>
      <c r="M87" s="994"/>
      <c r="N87" s="994"/>
      <c r="O87" s="994"/>
      <c r="P87" s="995"/>
      <c r="Q87" s="996"/>
      <c r="R87" s="997"/>
      <c r="S87" s="997"/>
      <c r="T87" s="997"/>
      <c r="U87" s="997"/>
      <c r="V87" s="997"/>
      <c r="W87" s="997"/>
      <c r="X87" s="997"/>
      <c r="Y87" s="997"/>
      <c r="Z87" s="997"/>
      <c r="AA87" s="997"/>
      <c r="AB87" s="997"/>
      <c r="AC87" s="997"/>
      <c r="AD87" s="997"/>
      <c r="AE87" s="997"/>
      <c r="AF87" s="997"/>
      <c r="AG87" s="997"/>
      <c r="AH87" s="997"/>
      <c r="AI87" s="997"/>
      <c r="AJ87" s="997"/>
      <c r="AK87" s="997"/>
      <c r="AL87" s="997"/>
      <c r="AM87" s="997"/>
      <c r="AN87" s="997"/>
      <c r="AO87" s="997"/>
      <c r="AP87" s="997"/>
      <c r="AQ87" s="997"/>
      <c r="AR87" s="997"/>
      <c r="AS87" s="997"/>
      <c r="AT87" s="997"/>
      <c r="AU87" s="997"/>
      <c r="AV87" s="997"/>
      <c r="AW87" s="997"/>
      <c r="AX87" s="997"/>
      <c r="AY87" s="997"/>
      <c r="AZ87" s="998"/>
      <c r="BA87" s="998"/>
      <c r="BB87" s="998"/>
      <c r="BC87" s="998"/>
      <c r="BD87" s="999"/>
      <c r="BE87" s="218"/>
      <c r="BF87" s="218"/>
      <c r="BG87" s="218"/>
      <c r="BH87" s="218"/>
      <c r="BI87" s="218"/>
      <c r="BJ87" s="218"/>
      <c r="BK87" s="218"/>
      <c r="BL87" s="218"/>
      <c r="BM87" s="218"/>
      <c r="BN87" s="218"/>
      <c r="BO87" s="218"/>
      <c r="BP87" s="218"/>
      <c r="BQ87" s="215">
        <v>81</v>
      </c>
      <c r="BR87" s="220"/>
      <c r="BS87" s="982"/>
      <c r="BT87" s="983"/>
      <c r="BU87" s="983"/>
      <c r="BV87" s="983"/>
      <c r="BW87" s="983"/>
      <c r="BX87" s="983"/>
      <c r="BY87" s="983"/>
      <c r="BZ87" s="983"/>
      <c r="CA87" s="983"/>
      <c r="CB87" s="983"/>
      <c r="CC87" s="983"/>
      <c r="CD87" s="983"/>
      <c r="CE87" s="983"/>
      <c r="CF87" s="983"/>
      <c r="CG87" s="984"/>
      <c r="CH87" s="985"/>
      <c r="CI87" s="986"/>
      <c r="CJ87" s="986"/>
      <c r="CK87" s="986"/>
      <c r="CL87" s="987"/>
      <c r="CM87" s="985"/>
      <c r="CN87" s="986"/>
      <c r="CO87" s="986"/>
      <c r="CP87" s="986"/>
      <c r="CQ87" s="987"/>
      <c r="CR87" s="985"/>
      <c r="CS87" s="986"/>
      <c r="CT87" s="986"/>
      <c r="CU87" s="986"/>
      <c r="CV87" s="987"/>
      <c r="CW87" s="985"/>
      <c r="CX87" s="986"/>
      <c r="CY87" s="986"/>
      <c r="CZ87" s="986"/>
      <c r="DA87" s="987"/>
      <c r="DB87" s="985"/>
      <c r="DC87" s="986"/>
      <c r="DD87" s="986"/>
      <c r="DE87" s="986"/>
      <c r="DF87" s="987"/>
      <c r="DG87" s="985"/>
      <c r="DH87" s="986"/>
      <c r="DI87" s="986"/>
      <c r="DJ87" s="986"/>
      <c r="DK87" s="987"/>
      <c r="DL87" s="985"/>
      <c r="DM87" s="986"/>
      <c r="DN87" s="986"/>
      <c r="DO87" s="986"/>
      <c r="DP87" s="987"/>
      <c r="DQ87" s="985"/>
      <c r="DR87" s="986"/>
      <c r="DS87" s="986"/>
      <c r="DT87" s="986"/>
      <c r="DU87" s="987"/>
      <c r="DV87" s="970"/>
      <c r="DW87" s="971"/>
      <c r="DX87" s="971"/>
      <c r="DY87" s="971"/>
      <c r="DZ87" s="972"/>
      <c r="EA87" s="199"/>
    </row>
    <row r="88" spans="1:131" s="200" customFormat="1" ht="26.25" customHeight="1" thickBot="1">
      <c r="A88" s="217" t="s">
        <v>368</v>
      </c>
      <c r="B88" s="973" t="s">
        <v>403</v>
      </c>
      <c r="C88" s="974"/>
      <c r="D88" s="974"/>
      <c r="E88" s="974"/>
      <c r="F88" s="974"/>
      <c r="G88" s="974"/>
      <c r="H88" s="974"/>
      <c r="I88" s="974"/>
      <c r="J88" s="974"/>
      <c r="K88" s="974"/>
      <c r="L88" s="974"/>
      <c r="M88" s="974"/>
      <c r="N88" s="974"/>
      <c r="O88" s="974"/>
      <c r="P88" s="975"/>
      <c r="Q88" s="991"/>
      <c r="R88" s="992"/>
      <c r="S88" s="992"/>
      <c r="T88" s="992"/>
      <c r="U88" s="992"/>
      <c r="V88" s="992"/>
      <c r="W88" s="992"/>
      <c r="X88" s="992"/>
      <c r="Y88" s="992"/>
      <c r="Z88" s="992"/>
      <c r="AA88" s="992"/>
      <c r="AB88" s="992"/>
      <c r="AC88" s="992"/>
      <c r="AD88" s="992"/>
      <c r="AE88" s="992"/>
      <c r="AF88" s="988">
        <v>6544</v>
      </c>
      <c r="AG88" s="988"/>
      <c r="AH88" s="988"/>
      <c r="AI88" s="988"/>
      <c r="AJ88" s="988"/>
      <c r="AK88" s="992"/>
      <c r="AL88" s="992"/>
      <c r="AM88" s="992"/>
      <c r="AN88" s="992"/>
      <c r="AO88" s="992"/>
      <c r="AP88" s="988">
        <v>6044</v>
      </c>
      <c r="AQ88" s="988"/>
      <c r="AR88" s="988"/>
      <c r="AS88" s="988"/>
      <c r="AT88" s="988"/>
      <c r="AU88" s="988">
        <v>4867</v>
      </c>
      <c r="AV88" s="988"/>
      <c r="AW88" s="988"/>
      <c r="AX88" s="988"/>
      <c r="AY88" s="988"/>
      <c r="AZ88" s="989"/>
      <c r="BA88" s="989"/>
      <c r="BB88" s="989"/>
      <c r="BC88" s="989"/>
      <c r="BD88" s="990"/>
      <c r="BE88" s="218"/>
      <c r="BF88" s="218"/>
      <c r="BG88" s="218"/>
      <c r="BH88" s="218"/>
      <c r="BI88" s="218"/>
      <c r="BJ88" s="218"/>
      <c r="BK88" s="218"/>
      <c r="BL88" s="218"/>
      <c r="BM88" s="218"/>
      <c r="BN88" s="218"/>
      <c r="BO88" s="218"/>
      <c r="BP88" s="218"/>
      <c r="BQ88" s="215">
        <v>82</v>
      </c>
      <c r="BR88" s="220"/>
      <c r="BS88" s="982"/>
      <c r="BT88" s="983"/>
      <c r="BU88" s="983"/>
      <c r="BV88" s="983"/>
      <c r="BW88" s="983"/>
      <c r="BX88" s="983"/>
      <c r="BY88" s="983"/>
      <c r="BZ88" s="983"/>
      <c r="CA88" s="983"/>
      <c r="CB88" s="983"/>
      <c r="CC88" s="983"/>
      <c r="CD88" s="983"/>
      <c r="CE88" s="983"/>
      <c r="CF88" s="983"/>
      <c r="CG88" s="984"/>
      <c r="CH88" s="985"/>
      <c r="CI88" s="986"/>
      <c r="CJ88" s="986"/>
      <c r="CK88" s="986"/>
      <c r="CL88" s="987"/>
      <c r="CM88" s="985"/>
      <c r="CN88" s="986"/>
      <c r="CO88" s="986"/>
      <c r="CP88" s="986"/>
      <c r="CQ88" s="987"/>
      <c r="CR88" s="985"/>
      <c r="CS88" s="986"/>
      <c r="CT88" s="986"/>
      <c r="CU88" s="986"/>
      <c r="CV88" s="987"/>
      <c r="CW88" s="985"/>
      <c r="CX88" s="986"/>
      <c r="CY88" s="986"/>
      <c r="CZ88" s="986"/>
      <c r="DA88" s="987"/>
      <c r="DB88" s="985"/>
      <c r="DC88" s="986"/>
      <c r="DD88" s="986"/>
      <c r="DE88" s="986"/>
      <c r="DF88" s="987"/>
      <c r="DG88" s="985"/>
      <c r="DH88" s="986"/>
      <c r="DI88" s="986"/>
      <c r="DJ88" s="986"/>
      <c r="DK88" s="987"/>
      <c r="DL88" s="985"/>
      <c r="DM88" s="986"/>
      <c r="DN88" s="986"/>
      <c r="DO88" s="986"/>
      <c r="DP88" s="987"/>
      <c r="DQ88" s="985"/>
      <c r="DR88" s="986"/>
      <c r="DS88" s="986"/>
      <c r="DT88" s="986"/>
      <c r="DU88" s="987"/>
      <c r="DV88" s="970"/>
      <c r="DW88" s="971"/>
      <c r="DX88" s="971"/>
      <c r="DY88" s="971"/>
      <c r="DZ88" s="972"/>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982"/>
      <c r="BT89" s="983"/>
      <c r="BU89" s="983"/>
      <c r="BV89" s="983"/>
      <c r="BW89" s="983"/>
      <c r="BX89" s="983"/>
      <c r="BY89" s="983"/>
      <c r="BZ89" s="983"/>
      <c r="CA89" s="983"/>
      <c r="CB89" s="983"/>
      <c r="CC89" s="983"/>
      <c r="CD89" s="983"/>
      <c r="CE89" s="983"/>
      <c r="CF89" s="983"/>
      <c r="CG89" s="984"/>
      <c r="CH89" s="985"/>
      <c r="CI89" s="986"/>
      <c r="CJ89" s="986"/>
      <c r="CK89" s="986"/>
      <c r="CL89" s="987"/>
      <c r="CM89" s="985"/>
      <c r="CN89" s="986"/>
      <c r="CO89" s="986"/>
      <c r="CP89" s="986"/>
      <c r="CQ89" s="987"/>
      <c r="CR89" s="985"/>
      <c r="CS89" s="986"/>
      <c r="CT89" s="986"/>
      <c r="CU89" s="986"/>
      <c r="CV89" s="987"/>
      <c r="CW89" s="985"/>
      <c r="CX89" s="986"/>
      <c r="CY89" s="986"/>
      <c r="CZ89" s="986"/>
      <c r="DA89" s="987"/>
      <c r="DB89" s="985"/>
      <c r="DC89" s="986"/>
      <c r="DD89" s="986"/>
      <c r="DE89" s="986"/>
      <c r="DF89" s="987"/>
      <c r="DG89" s="985"/>
      <c r="DH89" s="986"/>
      <c r="DI89" s="986"/>
      <c r="DJ89" s="986"/>
      <c r="DK89" s="987"/>
      <c r="DL89" s="985"/>
      <c r="DM89" s="986"/>
      <c r="DN89" s="986"/>
      <c r="DO89" s="986"/>
      <c r="DP89" s="987"/>
      <c r="DQ89" s="985"/>
      <c r="DR89" s="986"/>
      <c r="DS89" s="986"/>
      <c r="DT89" s="986"/>
      <c r="DU89" s="987"/>
      <c r="DV89" s="970"/>
      <c r="DW89" s="971"/>
      <c r="DX89" s="971"/>
      <c r="DY89" s="971"/>
      <c r="DZ89" s="972"/>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982"/>
      <c r="BT90" s="983"/>
      <c r="BU90" s="983"/>
      <c r="BV90" s="983"/>
      <c r="BW90" s="983"/>
      <c r="BX90" s="983"/>
      <c r="BY90" s="983"/>
      <c r="BZ90" s="983"/>
      <c r="CA90" s="983"/>
      <c r="CB90" s="983"/>
      <c r="CC90" s="983"/>
      <c r="CD90" s="983"/>
      <c r="CE90" s="983"/>
      <c r="CF90" s="983"/>
      <c r="CG90" s="984"/>
      <c r="CH90" s="985"/>
      <c r="CI90" s="986"/>
      <c r="CJ90" s="986"/>
      <c r="CK90" s="986"/>
      <c r="CL90" s="987"/>
      <c r="CM90" s="985"/>
      <c r="CN90" s="986"/>
      <c r="CO90" s="986"/>
      <c r="CP90" s="986"/>
      <c r="CQ90" s="987"/>
      <c r="CR90" s="985"/>
      <c r="CS90" s="986"/>
      <c r="CT90" s="986"/>
      <c r="CU90" s="986"/>
      <c r="CV90" s="987"/>
      <c r="CW90" s="985"/>
      <c r="CX90" s="986"/>
      <c r="CY90" s="986"/>
      <c r="CZ90" s="986"/>
      <c r="DA90" s="987"/>
      <c r="DB90" s="985"/>
      <c r="DC90" s="986"/>
      <c r="DD90" s="986"/>
      <c r="DE90" s="986"/>
      <c r="DF90" s="987"/>
      <c r="DG90" s="985"/>
      <c r="DH90" s="986"/>
      <c r="DI90" s="986"/>
      <c r="DJ90" s="986"/>
      <c r="DK90" s="987"/>
      <c r="DL90" s="985"/>
      <c r="DM90" s="986"/>
      <c r="DN90" s="986"/>
      <c r="DO90" s="986"/>
      <c r="DP90" s="987"/>
      <c r="DQ90" s="985"/>
      <c r="DR90" s="986"/>
      <c r="DS90" s="986"/>
      <c r="DT90" s="986"/>
      <c r="DU90" s="987"/>
      <c r="DV90" s="970"/>
      <c r="DW90" s="971"/>
      <c r="DX90" s="971"/>
      <c r="DY90" s="971"/>
      <c r="DZ90" s="972"/>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982"/>
      <c r="BT91" s="983"/>
      <c r="BU91" s="983"/>
      <c r="BV91" s="983"/>
      <c r="BW91" s="983"/>
      <c r="BX91" s="983"/>
      <c r="BY91" s="983"/>
      <c r="BZ91" s="983"/>
      <c r="CA91" s="983"/>
      <c r="CB91" s="983"/>
      <c r="CC91" s="983"/>
      <c r="CD91" s="983"/>
      <c r="CE91" s="983"/>
      <c r="CF91" s="983"/>
      <c r="CG91" s="984"/>
      <c r="CH91" s="985"/>
      <c r="CI91" s="986"/>
      <c r="CJ91" s="986"/>
      <c r="CK91" s="986"/>
      <c r="CL91" s="987"/>
      <c r="CM91" s="985"/>
      <c r="CN91" s="986"/>
      <c r="CO91" s="986"/>
      <c r="CP91" s="986"/>
      <c r="CQ91" s="987"/>
      <c r="CR91" s="985"/>
      <c r="CS91" s="986"/>
      <c r="CT91" s="986"/>
      <c r="CU91" s="986"/>
      <c r="CV91" s="987"/>
      <c r="CW91" s="985"/>
      <c r="CX91" s="986"/>
      <c r="CY91" s="986"/>
      <c r="CZ91" s="986"/>
      <c r="DA91" s="987"/>
      <c r="DB91" s="985"/>
      <c r="DC91" s="986"/>
      <c r="DD91" s="986"/>
      <c r="DE91" s="986"/>
      <c r="DF91" s="987"/>
      <c r="DG91" s="985"/>
      <c r="DH91" s="986"/>
      <c r="DI91" s="986"/>
      <c r="DJ91" s="986"/>
      <c r="DK91" s="987"/>
      <c r="DL91" s="985"/>
      <c r="DM91" s="986"/>
      <c r="DN91" s="986"/>
      <c r="DO91" s="986"/>
      <c r="DP91" s="987"/>
      <c r="DQ91" s="985"/>
      <c r="DR91" s="986"/>
      <c r="DS91" s="986"/>
      <c r="DT91" s="986"/>
      <c r="DU91" s="987"/>
      <c r="DV91" s="970"/>
      <c r="DW91" s="971"/>
      <c r="DX91" s="971"/>
      <c r="DY91" s="971"/>
      <c r="DZ91" s="972"/>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982"/>
      <c r="BT92" s="983"/>
      <c r="BU92" s="983"/>
      <c r="BV92" s="983"/>
      <c r="BW92" s="983"/>
      <c r="BX92" s="983"/>
      <c r="BY92" s="983"/>
      <c r="BZ92" s="983"/>
      <c r="CA92" s="983"/>
      <c r="CB92" s="983"/>
      <c r="CC92" s="983"/>
      <c r="CD92" s="983"/>
      <c r="CE92" s="983"/>
      <c r="CF92" s="983"/>
      <c r="CG92" s="984"/>
      <c r="CH92" s="985"/>
      <c r="CI92" s="986"/>
      <c r="CJ92" s="986"/>
      <c r="CK92" s="986"/>
      <c r="CL92" s="987"/>
      <c r="CM92" s="985"/>
      <c r="CN92" s="986"/>
      <c r="CO92" s="986"/>
      <c r="CP92" s="986"/>
      <c r="CQ92" s="987"/>
      <c r="CR92" s="985"/>
      <c r="CS92" s="986"/>
      <c r="CT92" s="986"/>
      <c r="CU92" s="986"/>
      <c r="CV92" s="987"/>
      <c r="CW92" s="985"/>
      <c r="CX92" s="986"/>
      <c r="CY92" s="986"/>
      <c r="CZ92" s="986"/>
      <c r="DA92" s="987"/>
      <c r="DB92" s="985"/>
      <c r="DC92" s="986"/>
      <c r="DD92" s="986"/>
      <c r="DE92" s="986"/>
      <c r="DF92" s="987"/>
      <c r="DG92" s="985"/>
      <c r="DH92" s="986"/>
      <c r="DI92" s="986"/>
      <c r="DJ92" s="986"/>
      <c r="DK92" s="987"/>
      <c r="DL92" s="985"/>
      <c r="DM92" s="986"/>
      <c r="DN92" s="986"/>
      <c r="DO92" s="986"/>
      <c r="DP92" s="987"/>
      <c r="DQ92" s="985"/>
      <c r="DR92" s="986"/>
      <c r="DS92" s="986"/>
      <c r="DT92" s="986"/>
      <c r="DU92" s="987"/>
      <c r="DV92" s="970"/>
      <c r="DW92" s="971"/>
      <c r="DX92" s="971"/>
      <c r="DY92" s="971"/>
      <c r="DZ92" s="972"/>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982"/>
      <c r="BT93" s="983"/>
      <c r="BU93" s="983"/>
      <c r="BV93" s="983"/>
      <c r="BW93" s="983"/>
      <c r="BX93" s="983"/>
      <c r="BY93" s="983"/>
      <c r="BZ93" s="983"/>
      <c r="CA93" s="983"/>
      <c r="CB93" s="983"/>
      <c r="CC93" s="983"/>
      <c r="CD93" s="983"/>
      <c r="CE93" s="983"/>
      <c r="CF93" s="983"/>
      <c r="CG93" s="984"/>
      <c r="CH93" s="985"/>
      <c r="CI93" s="986"/>
      <c r="CJ93" s="986"/>
      <c r="CK93" s="986"/>
      <c r="CL93" s="987"/>
      <c r="CM93" s="985"/>
      <c r="CN93" s="986"/>
      <c r="CO93" s="986"/>
      <c r="CP93" s="986"/>
      <c r="CQ93" s="987"/>
      <c r="CR93" s="985"/>
      <c r="CS93" s="986"/>
      <c r="CT93" s="986"/>
      <c r="CU93" s="986"/>
      <c r="CV93" s="987"/>
      <c r="CW93" s="985"/>
      <c r="CX93" s="986"/>
      <c r="CY93" s="986"/>
      <c r="CZ93" s="986"/>
      <c r="DA93" s="987"/>
      <c r="DB93" s="985"/>
      <c r="DC93" s="986"/>
      <c r="DD93" s="986"/>
      <c r="DE93" s="986"/>
      <c r="DF93" s="987"/>
      <c r="DG93" s="985"/>
      <c r="DH93" s="986"/>
      <c r="DI93" s="986"/>
      <c r="DJ93" s="986"/>
      <c r="DK93" s="987"/>
      <c r="DL93" s="985"/>
      <c r="DM93" s="986"/>
      <c r="DN93" s="986"/>
      <c r="DO93" s="986"/>
      <c r="DP93" s="987"/>
      <c r="DQ93" s="985"/>
      <c r="DR93" s="986"/>
      <c r="DS93" s="986"/>
      <c r="DT93" s="986"/>
      <c r="DU93" s="987"/>
      <c r="DV93" s="970"/>
      <c r="DW93" s="971"/>
      <c r="DX93" s="971"/>
      <c r="DY93" s="971"/>
      <c r="DZ93" s="972"/>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982"/>
      <c r="BT94" s="983"/>
      <c r="BU94" s="983"/>
      <c r="BV94" s="983"/>
      <c r="BW94" s="983"/>
      <c r="BX94" s="983"/>
      <c r="BY94" s="983"/>
      <c r="BZ94" s="983"/>
      <c r="CA94" s="983"/>
      <c r="CB94" s="983"/>
      <c r="CC94" s="983"/>
      <c r="CD94" s="983"/>
      <c r="CE94" s="983"/>
      <c r="CF94" s="983"/>
      <c r="CG94" s="984"/>
      <c r="CH94" s="985"/>
      <c r="CI94" s="986"/>
      <c r="CJ94" s="986"/>
      <c r="CK94" s="986"/>
      <c r="CL94" s="987"/>
      <c r="CM94" s="985"/>
      <c r="CN94" s="986"/>
      <c r="CO94" s="986"/>
      <c r="CP94" s="986"/>
      <c r="CQ94" s="987"/>
      <c r="CR94" s="985"/>
      <c r="CS94" s="986"/>
      <c r="CT94" s="986"/>
      <c r="CU94" s="986"/>
      <c r="CV94" s="987"/>
      <c r="CW94" s="985"/>
      <c r="CX94" s="986"/>
      <c r="CY94" s="986"/>
      <c r="CZ94" s="986"/>
      <c r="DA94" s="987"/>
      <c r="DB94" s="985"/>
      <c r="DC94" s="986"/>
      <c r="DD94" s="986"/>
      <c r="DE94" s="986"/>
      <c r="DF94" s="987"/>
      <c r="DG94" s="985"/>
      <c r="DH94" s="986"/>
      <c r="DI94" s="986"/>
      <c r="DJ94" s="986"/>
      <c r="DK94" s="987"/>
      <c r="DL94" s="985"/>
      <c r="DM94" s="986"/>
      <c r="DN94" s="986"/>
      <c r="DO94" s="986"/>
      <c r="DP94" s="987"/>
      <c r="DQ94" s="985"/>
      <c r="DR94" s="986"/>
      <c r="DS94" s="986"/>
      <c r="DT94" s="986"/>
      <c r="DU94" s="987"/>
      <c r="DV94" s="970"/>
      <c r="DW94" s="971"/>
      <c r="DX94" s="971"/>
      <c r="DY94" s="971"/>
      <c r="DZ94" s="972"/>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982"/>
      <c r="BT95" s="983"/>
      <c r="BU95" s="983"/>
      <c r="BV95" s="983"/>
      <c r="BW95" s="983"/>
      <c r="BX95" s="983"/>
      <c r="BY95" s="983"/>
      <c r="BZ95" s="983"/>
      <c r="CA95" s="983"/>
      <c r="CB95" s="983"/>
      <c r="CC95" s="983"/>
      <c r="CD95" s="983"/>
      <c r="CE95" s="983"/>
      <c r="CF95" s="983"/>
      <c r="CG95" s="984"/>
      <c r="CH95" s="985"/>
      <c r="CI95" s="986"/>
      <c r="CJ95" s="986"/>
      <c r="CK95" s="986"/>
      <c r="CL95" s="987"/>
      <c r="CM95" s="985"/>
      <c r="CN95" s="986"/>
      <c r="CO95" s="986"/>
      <c r="CP95" s="986"/>
      <c r="CQ95" s="987"/>
      <c r="CR95" s="985"/>
      <c r="CS95" s="986"/>
      <c r="CT95" s="986"/>
      <c r="CU95" s="986"/>
      <c r="CV95" s="987"/>
      <c r="CW95" s="985"/>
      <c r="CX95" s="986"/>
      <c r="CY95" s="986"/>
      <c r="CZ95" s="986"/>
      <c r="DA95" s="987"/>
      <c r="DB95" s="985"/>
      <c r="DC95" s="986"/>
      <c r="DD95" s="986"/>
      <c r="DE95" s="986"/>
      <c r="DF95" s="987"/>
      <c r="DG95" s="985"/>
      <c r="DH95" s="986"/>
      <c r="DI95" s="986"/>
      <c r="DJ95" s="986"/>
      <c r="DK95" s="987"/>
      <c r="DL95" s="985"/>
      <c r="DM95" s="986"/>
      <c r="DN95" s="986"/>
      <c r="DO95" s="986"/>
      <c r="DP95" s="987"/>
      <c r="DQ95" s="985"/>
      <c r="DR95" s="986"/>
      <c r="DS95" s="986"/>
      <c r="DT95" s="986"/>
      <c r="DU95" s="987"/>
      <c r="DV95" s="970"/>
      <c r="DW95" s="971"/>
      <c r="DX95" s="971"/>
      <c r="DY95" s="971"/>
      <c r="DZ95" s="972"/>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982"/>
      <c r="BT96" s="983"/>
      <c r="BU96" s="983"/>
      <c r="BV96" s="983"/>
      <c r="BW96" s="983"/>
      <c r="BX96" s="983"/>
      <c r="BY96" s="983"/>
      <c r="BZ96" s="983"/>
      <c r="CA96" s="983"/>
      <c r="CB96" s="983"/>
      <c r="CC96" s="983"/>
      <c r="CD96" s="983"/>
      <c r="CE96" s="983"/>
      <c r="CF96" s="983"/>
      <c r="CG96" s="984"/>
      <c r="CH96" s="985"/>
      <c r="CI96" s="986"/>
      <c r="CJ96" s="986"/>
      <c r="CK96" s="986"/>
      <c r="CL96" s="987"/>
      <c r="CM96" s="985"/>
      <c r="CN96" s="986"/>
      <c r="CO96" s="986"/>
      <c r="CP96" s="986"/>
      <c r="CQ96" s="987"/>
      <c r="CR96" s="985"/>
      <c r="CS96" s="986"/>
      <c r="CT96" s="986"/>
      <c r="CU96" s="986"/>
      <c r="CV96" s="987"/>
      <c r="CW96" s="985"/>
      <c r="CX96" s="986"/>
      <c r="CY96" s="986"/>
      <c r="CZ96" s="986"/>
      <c r="DA96" s="987"/>
      <c r="DB96" s="985"/>
      <c r="DC96" s="986"/>
      <c r="DD96" s="986"/>
      <c r="DE96" s="986"/>
      <c r="DF96" s="987"/>
      <c r="DG96" s="985"/>
      <c r="DH96" s="986"/>
      <c r="DI96" s="986"/>
      <c r="DJ96" s="986"/>
      <c r="DK96" s="987"/>
      <c r="DL96" s="985"/>
      <c r="DM96" s="986"/>
      <c r="DN96" s="986"/>
      <c r="DO96" s="986"/>
      <c r="DP96" s="987"/>
      <c r="DQ96" s="985"/>
      <c r="DR96" s="986"/>
      <c r="DS96" s="986"/>
      <c r="DT96" s="986"/>
      <c r="DU96" s="987"/>
      <c r="DV96" s="970"/>
      <c r="DW96" s="971"/>
      <c r="DX96" s="971"/>
      <c r="DY96" s="971"/>
      <c r="DZ96" s="972"/>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982"/>
      <c r="BT97" s="983"/>
      <c r="BU97" s="983"/>
      <c r="BV97" s="983"/>
      <c r="BW97" s="983"/>
      <c r="BX97" s="983"/>
      <c r="BY97" s="983"/>
      <c r="BZ97" s="983"/>
      <c r="CA97" s="983"/>
      <c r="CB97" s="983"/>
      <c r="CC97" s="983"/>
      <c r="CD97" s="983"/>
      <c r="CE97" s="983"/>
      <c r="CF97" s="983"/>
      <c r="CG97" s="984"/>
      <c r="CH97" s="985"/>
      <c r="CI97" s="986"/>
      <c r="CJ97" s="986"/>
      <c r="CK97" s="986"/>
      <c r="CL97" s="987"/>
      <c r="CM97" s="985"/>
      <c r="CN97" s="986"/>
      <c r="CO97" s="986"/>
      <c r="CP97" s="986"/>
      <c r="CQ97" s="987"/>
      <c r="CR97" s="985"/>
      <c r="CS97" s="986"/>
      <c r="CT97" s="986"/>
      <c r="CU97" s="986"/>
      <c r="CV97" s="987"/>
      <c r="CW97" s="985"/>
      <c r="CX97" s="986"/>
      <c r="CY97" s="986"/>
      <c r="CZ97" s="986"/>
      <c r="DA97" s="987"/>
      <c r="DB97" s="985"/>
      <c r="DC97" s="986"/>
      <c r="DD97" s="986"/>
      <c r="DE97" s="986"/>
      <c r="DF97" s="987"/>
      <c r="DG97" s="985"/>
      <c r="DH97" s="986"/>
      <c r="DI97" s="986"/>
      <c r="DJ97" s="986"/>
      <c r="DK97" s="987"/>
      <c r="DL97" s="985"/>
      <c r="DM97" s="986"/>
      <c r="DN97" s="986"/>
      <c r="DO97" s="986"/>
      <c r="DP97" s="987"/>
      <c r="DQ97" s="985"/>
      <c r="DR97" s="986"/>
      <c r="DS97" s="986"/>
      <c r="DT97" s="986"/>
      <c r="DU97" s="987"/>
      <c r="DV97" s="970"/>
      <c r="DW97" s="971"/>
      <c r="DX97" s="971"/>
      <c r="DY97" s="971"/>
      <c r="DZ97" s="972"/>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982"/>
      <c r="BT98" s="983"/>
      <c r="BU98" s="983"/>
      <c r="BV98" s="983"/>
      <c r="BW98" s="983"/>
      <c r="BX98" s="983"/>
      <c r="BY98" s="983"/>
      <c r="BZ98" s="983"/>
      <c r="CA98" s="983"/>
      <c r="CB98" s="983"/>
      <c r="CC98" s="983"/>
      <c r="CD98" s="983"/>
      <c r="CE98" s="983"/>
      <c r="CF98" s="983"/>
      <c r="CG98" s="984"/>
      <c r="CH98" s="985"/>
      <c r="CI98" s="986"/>
      <c r="CJ98" s="986"/>
      <c r="CK98" s="986"/>
      <c r="CL98" s="987"/>
      <c r="CM98" s="985"/>
      <c r="CN98" s="986"/>
      <c r="CO98" s="986"/>
      <c r="CP98" s="986"/>
      <c r="CQ98" s="987"/>
      <c r="CR98" s="985"/>
      <c r="CS98" s="986"/>
      <c r="CT98" s="986"/>
      <c r="CU98" s="986"/>
      <c r="CV98" s="987"/>
      <c r="CW98" s="985"/>
      <c r="CX98" s="986"/>
      <c r="CY98" s="986"/>
      <c r="CZ98" s="986"/>
      <c r="DA98" s="987"/>
      <c r="DB98" s="985"/>
      <c r="DC98" s="986"/>
      <c r="DD98" s="986"/>
      <c r="DE98" s="986"/>
      <c r="DF98" s="987"/>
      <c r="DG98" s="985"/>
      <c r="DH98" s="986"/>
      <c r="DI98" s="986"/>
      <c r="DJ98" s="986"/>
      <c r="DK98" s="987"/>
      <c r="DL98" s="985"/>
      <c r="DM98" s="986"/>
      <c r="DN98" s="986"/>
      <c r="DO98" s="986"/>
      <c r="DP98" s="987"/>
      <c r="DQ98" s="985"/>
      <c r="DR98" s="986"/>
      <c r="DS98" s="986"/>
      <c r="DT98" s="986"/>
      <c r="DU98" s="987"/>
      <c r="DV98" s="970"/>
      <c r="DW98" s="971"/>
      <c r="DX98" s="971"/>
      <c r="DY98" s="971"/>
      <c r="DZ98" s="972"/>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982"/>
      <c r="BT99" s="983"/>
      <c r="BU99" s="983"/>
      <c r="BV99" s="983"/>
      <c r="BW99" s="983"/>
      <c r="BX99" s="983"/>
      <c r="BY99" s="983"/>
      <c r="BZ99" s="983"/>
      <c r="CA99" s="983"/>
      <c r="CB99" s="983"/>
      <c r="CC99" s="983"/>
      <c r="CD99" s="983"/>
      <c r="CE99" s="983"/>
      <c r="CF99" s="983"/>
      <c r="CG99" s="984"/>
      <c r="CH99" s="985"/>
      <c r="CI99" s="986"/>
      <c r="CJ99" s="986"/>
      <c r="CK99" s="986"/>
      <c r="CL99" s="987"/>
      <c r="CM99" s="985"/>
      <c r="CN99" s="986"/>
      <c r="CO99" s="986"/>
      <c r="CP99" s="986"/>
      <c r="CQ99" s="987"/>
      <c r="CR99" s="985"/>
      <c r="CS99" s="986"/>
      <c r="CT99" s="986"/>
      <c r="CU99" s="986"/>
      <c r="CV99" s="987"/>
      <c r="CW99" s="985"/>
      <c r="CX99" s="986"/>
      <c r="CY99" s="986"/>
      <c r="CZ99" s="986"/>
      <c r="DA99" s="987"/>
      <c r="DB99" s="985"/>
      <c r="DC99" s="986"/>
      <c r="DD99" s="986"/>
      <c r="DE99" s="986"/>
      <c r="DF99" s="987"/>
      <c r="DG99" s="985"/>
      <c r="DH99" s="986"/>
      <c r="DI99" s="986"/>
      <c r="DJ99" s="986"/>
      <c r="DK99" s="987"/>
      <c r="DL99" s="985"/>
      <c r="DM99" s="986"/>
      <c r="DN99" s="986"/>
      <c r="DO99" s="986"/>
      <c r="DP99" s="987"/>
      <c r="DQ99" s="985"/>
      <c r="DR99" s="986"/>
      <c r="DS99" s="986"/>
      <c r="DT99" s="986"/>
      <c r="DU99" s="987"/>
      <c r="DV99" s="970"/>
      <c r="DW99" s="971"/>
      <c r="DX99" s="971"/>
      <c r="DY99" s="971"/>
      <c r="DZ99" s="972"/>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982"/>
      <c r="BT100" s="983"/>
      <c r="BU100" s="983"/>
      <c r="BV100" s="983"/>
      <c r="BW100" s="983"/>
      <c r="BX100" s="983"/>
      <c r="BY100" s="983"/>
      <c r="BZ100" s="983"/>
      <c r="CA100" s="983"/>
      <c r="CB100" s="983"/>
      <c r="CC100" s="983"/>
      <c r="CD100" s="983"/>
      <c r="CE100" s="983"/>
      <c r="CF100" s="983"/>
      <c r="CG100" s="984"/>
      <c r="CH100" s="985"/>
      <c r="CI100" s="986"/>
      <c r="CJ100" s="986"/>
      <c r="CK100" s="986"/>
      <c r="CL100" s="987"/>
      <c r="CM100" s="985"/>
      <c r="CN100" s="986"/>
      <c r="CO100" s="986"/>
      <c r="CP100" s="986"/>
      <c r="CQ100" s="987"/>
      <c r="CR100" s="985"/>
      <c r="CS100" s="986"/>
      <c r="CT100" s="986"/>
      <c r="CU100" s="986"/>
      <c r="CV100" s="987"/>
      <c r="CW100" s="985"/>
      <c r="CX100" s="986"/>
      <c r="CY100" s="986"/>
      <c r="CZ100" s="986"/>
      <c r="DA100" s="987"/>
      <c r="DB100" s="985"/>
      <c r="DC100" s="986"/>
      <c r="DD100" s="986"/>
      <c r="DE100" s="986"/>
      <c r="DF100" s="987"/>
      <c r="DG100" s="985"/>
      <c r="DH100" s="986"/>
      <c r="DI100" s="986"/>
      <c r="DJ100" s="986"/>
      <c r="DK100" s="987"/>
      <c r="DL100" s="985"/>
      <c r="DM100" s="986"/>
      <c r="DN100" s="986"/>
      <c r="DO100" s="986"/>
      <c r="DP100" s="987"/>
      <c r="DQ100" s="985"/>
      <c r="DR100" s="986"/>
      <c r="DS100" s="986"/>
      <c r="DT100" s="986"/>
      <c r="DU100" s="987"/>
      <c r="DV100" s="970"/>
      <c r="DW100" s="971"/>
      <c r="DX100" s="971"/>
      <c r="DY100" s="971"/>
      <c r="DZ100" s="972"/>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982"/>
      <c r="BT101" s="983"/>
      <c r="BU101" s="983"/>
      <c r="BV101" s="983"/>
      <c r="BW101" s="983"/>
      <c r="BX101" s="983"/>
      <c r="BY101" s="983"/>
      <c r="BZ101" s="983"/>
      <c r="CA101" s="983"/>
      <c r="CB101" s="983"/>
      <c r="CC101" s="983"/>
      <c r="CD101" s="983"/>
      <c r="CE101" s="983"/>
      <c r="CF101" s="983"/>
      <c r="CG101" s="984"/>
      <c r="CH101" s="985"/>
      <c r="CI101" s="986"/>
      <c r="CJ101" s="986"/>
      <c r="CK101" s="986"/>
      <c r="CL101" s="987"/>
      <c r="CM101" s="985"/>
      <c r="CN101" s="986"/>
      <c r="CO101" s="986"/>
      <c r="CP101" s="986"/>
      <c r="CQ101" s="987"/>
      <c r="CR101" s="985"/>
      <c r="CS101" s="986"/>
      <c r="CT101" s="986"/>
      <c r="CU101" s="986"/>
      <c r="CV101" s="987"/>
      <c r="CW101" s="985"/>
      <c r="CX101" s="986"/>
      <c r="CY101" s="986"/>
      <c r="CZ101" s="986"/>
      <c r="DA101" s="987"/>
      <c r="DB101" s="985"/>
      <c r="DC101" s="986"/>
      <c r="DD101" s="986"/>
      <c r="DE101" s="986"/>
      <c r="DF101" s="987"/>
      <c r="DG101" s="985"/>
      <c r="DH101" s="986"/>
      <c r="DI101" s="986"/>
      <c r="DJ101" s="986"/>
      <c r="DK101" s="987"/>
      <c r="DL101" s="985"/>
      <c r="DM101" s="986"/>
      <c r="DN101" s="986"/>
      <c r="DO101" s="986"/>
      <c r="DP101" s="987"/>
      <c r="DQ101" s="985"/>
      <c r="DR101" s="986"/>
      <c r="DS101" s="986"/>
      <c r="DT101" s="986"/>
      <c r="DU101" s="987"/>
      <c r="DV101" s="970"/>
      <c r="DW101" s="971"/>
      <c r="DX101" s="971"/>
      <c r="DY101" s="971"/>
      <c r="DZ101" s="972"/>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368</v>
      </c>
      <c r="BR102" s="973" t="s">
        <v>404</v>
      </c>
      <c r="BS102" s="974"/>
      <c r="BT102" s="974"/>
      <c r="BU102" s="974"/>
      <c r="BV102" s="974"/>
      <c r="BW102" s="974"/>
      <c r="BX102" s="974"/>
      <c r="BY102" s="974"/>
      <c r="BZ102" s="974"/>
      <c r="CA102" s="974"/>
      <c r="CB102" s="974"/>
      <c r="CC102" s="974"/>
      <c r="CD102" s="974"/>
      <c r="CE102" s="974"/>
      <c r="CF102" s="974"/>
      <c r="CG102" s="975"/>
      <c r="CH102" s="976"/>
      <c r="CI102" s="977"/>
      <c r="CJ102" s="977"/>
      <c r="CK102" s="977"/>
      <c r="CL102" s="978"/>
      <c r="CM102" s="976"/>
      <c r="CN102" s="977"/>
      <c r="CO102" s="977"/>
      <c r="CP102" s="977"/>
      <c r="CQ102" s="978"/>
      <c r="CR102" s="979">
        <v>185</v>
      </c>
      <c r="CS102" s="980"/>
      <c r="CT102" s="980"/>
      <c r="CU102" s="980"/>
      <c r="CV102" s="981"/>
      <c r="CW102" s="979">
        <v>32</v>
      </c>
      <c r="CX102" s="980"/>
      <c r="CY102" s="980"/>
      <c r="CZ102" s="980"/>
      <c r="DA102" s="981"/>
      <c r="DB102" s="979" t="s">
        <v>555</v>
      </c>
      <c r="DC102" s="980"/>
      <c r="DD102" s="980"/>
      <c r="DE102" s="980"/>
      <c r="DF102" s="981"/>
      <c r="DG102" s="979">
        <v>540</v>
      </c>
      <c r="DH102" s="980"/>
      <c r="DI102" s="980"/>
      <c r="DJ102" s="980"/>
      <c r="DK102" s="981"/>
      <c r="DL102" s="979" t="s">
        <v>555</v>
      </c>
      <c r="DM102" s="980"/>
      <c r="DN102" s="980"/>
      <c r="DO102" s="980"/>
      <c r="DP102" s="981"/>
      <c r="DQ102" s="979" t="s">
        <v>555</v>
      </c>
      <c r="DR102" s="980"/>
      <c r="DS102" s="980"/>
      <c r="DT102" s="980"/>
      <c r="DU102" s="981"/>
      <c r="DV102" s="962"/>
      <c r="DW102" s="963"/>
      <c r="DX102" s="963"/>
      <c r="DY102" s="963"/>
      <c r="DZ102" s="964"/>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65" t="s">
        <v>405</v>
      </c>
      <c r="BR103" s="965"/>
      <c r="BS103" s="965"/>
      <c r="BT103" s="965"/>
      <c r="BU103" s="965"/>
      <c r="BV103" s="965"/>
      <c r="BW103" s="965"/>
      <c r="BX103" s="965"/>
      <c r="BY103" s="965"/>
      <c r="BZ103" s="965"/>
      <c r="CA103" s="965"/>
      <c r="CB103" s="965"/>
      <c r="CC103" s="965"/>
      <c r="CD103" s="965"/>
      <c r="CE103" s="965"/>
      <c r="CF103" s="965"/>
      <c r="CG103" s="965"/>
      <c r="CH103" s="965"/>
      <c r="CI103" s="965"/>
      <c r="CJ103" s="965"/>
      <c r="CK103" s="965"/>
      <c r="CL103" s="965"/>
      <c r="CM103" s="965"/>
      <c r="CN103" s="965"/>
      <c r="CO103" s="965"/>
      <c r="CP103" s="965"/>
      <c r="CQ103" s="965"/>
      <c r="CR103" s="965"/>
      <c r="CS103" s="965"/>
      <c r="CT103" s="965"/>
      <c r="CU103" s="965"/>
      <c r="CV103" s="965"/>
      <c r="CW103" s="965"/>
      <c r="CX103" s="965"/>
      <c r="CY103" s="965"/>
      <c r="CZ103" s="965"/>
      <c r="DA103" s="965"/>
      <c r="DB103" s="965"/>
      <c r="DC103" s="965"/>
      <c r="DD103" s="965"/>
      <c r="DE103" s="965"/>
      <c r="DF103" s="965"/>
      <c r="DG103" s="965"/>
      <c r="DH103" s="965"/>
      <c r="DI103" s="965"/>
      <c r="DJ103" s="965"/>
      <c r="DK103" s="965"/>
      <c r="DL103" s="965"/>
      <c r="DM103" s="965"/>
      <c r="DN103" s="965"/>
      <c r="DO103" s="965"/>
      <c r="DP103" s="965"/>
      <c r="DQ103" s="965"/>
      <c r="DR103" s="965"/>
      <c r="DS103" s="965"/>
      <c r="DT103" s="965"/>
      <c r="DU103" s="965"/>
      <c r="DV103" s="965"/>
      <c r="DW103" s="965"/>
      <c r="DX103" s="965"/>
      <c r="DY103" s="965"/>
      <c r="DZ103" s="965"/>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66" t="s">
        <v>406</v>
      </c>
      <c r="BR104" s="966"/>
      <c r="BS104" s="966"/>
      <c r="BT104" s="966"/>
      <c r="BU104" s="966"/>
      <c r="BV104" s="966"/>
      <c r="BW104" s="966"/>
      <c r="BX104" s="966"/>
      <c r="BY104" s="966"/>
      <c r="BZ104" s="966"/>
      <c r="CA104" s="966"/>
      <c r="CB104" s="966"/>
      <c r="CC104" s="966"/>
      <c r="CD104" s="966"/>
      <c r="CE104" s="966"/>
      <c r="CF104" s="966"/>
      <c r="CG104" s="966"/>
      <c r="CH104" s="966"/>
      <c r="CI104" s="966"/>
      <c r="CJ104" s="966"/>
      <c r="CK104" s="966"/>
      <c r="CL104" s="966"/>
      <c r="CM104" s="966"/>
      <c r="CN104" s="966"/>
      <c r="CO104" s="966"/>
      <c r="CP104" s="966"/>
      <c r="CQ104" s="966"/>
      <c r="CR104" s="966"/>
      <c r="CS104" s="966"/>
      <c r="CT104" s="966"/>
      <c r="CU104" s="966"/>
      <c r="CV104" s="966"/>
      <c r="CW104" s="966"/>
      <c r="CX104" s="966"/>
      <c r="CY104" s="966"/>
      <c r="CZ104" s="966"/>
      <c r="DA104" s="966"/>
      <c r="DB104" s="966"/>
      <c r="DC104" s="966"/>
      <c r="DD104" s="966"/>
      <c r="DE104" s="966"/>
      <c r="DF104" s="966"/>
      <c r="DG104" s="966"/>
      <c r="DH104" s="966"/>
      <c r="DI104" s="966"/>
      <c r="DJ104" s="966"/>
      <c r="DK104" s="966"/>
      <c r="DL104" s="966"/>
      <c r="DM104" s="966"/>
      <c r="DN104" s="966"/>
      <c r="DO104" s="966"/>
      <c r="DP104" s="966"/>
      <c r="DQ104" s="966"/>
      <c r="DR104" s="966"/>
      <c r="DS104" s="966"/>
      <c r="DT104" s="966"/>
      <c r="DU104" s="966"/>
      <c r="DV104" s="966"/>
      <c r="DW104" s="966"/>
      <c r="DX104" s="966"/>
      <c r="DY104" s="966"/>
      <c r="DZ104" s="966"/>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407</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408</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67" t="s">
        <v>409</v>
      </c>
      <c r="B108" s="968"/>
      <c r="C108" s="968"/>
      <c r="D108" s="968"/>
      <c r="E108" s="968"/>
      <c r="F108" s="968"/>
      <c r="G108" s="968"/>
      <c r="H108" s="968"/>
      <c r="I108" s="968"/>
      <c r="J108" s="968"/>
      <c r="K108" s="968"/>
      <c r="L108" s="968"/>
      <c r="M108" s="968"/>
      <c r="N108" s="968"/>
      <c r="O108" s="968"/>
      <c r="P108" s="968"/>
      <c r="Q108" s="968"/>
      <c r="R108" s="968"/>
      <c r="S108" s="968"/>
      <c r="T108" s="968"/>
      <c r="U108" s="968"/>
      <c r="V108" s="968"/>
      <c r="W108" s="968"/>
      <c r="X108" s="968"/>
      <c r="Y108" s="968"/>
      <c r="Z108" s="968"/>
      <c r="AA108" s="968"/>
      <c r="AB108" s="968"/>
      <c r="AC108" s="968"/>
      <c r="AD108" s="968"/>
      <c r="AE108" s="968"/>
      <c r="AF108" s="968"/>
      <c r="AG108" s="968"/>
      <c r="AH108" s="968"/>
      <c r="AI108" s="968"/>
      <c r="AJ108" s="968"/>
      <c r="AK108" s="968"/>
      <c r="AL108" s="968"/>
      <c r="AM108" s="968"/>
      <c r="AN108" s="968"/>
      <c r="AO108" s="968"/>
      <c r="AP108" s="968"/>
      <c r="AQ108" s="968"/>
      <c r="AR108" s="968"/>
      <c r="AS108" s="968"/>
      <c r="AT108" s="969"/>
      <c r="AU108" s="967" t="s">
        <v>410</v>
      </c>
      <c r="AV108" s="968"/>
      <c r="AW108" s="968"/>
      <c r="AX108" s="968"/>
      <c r="AY108" s="968"/>
      <c r="AZ108" s="968"/>
      <c r="BA108" s="968"/>
      <c r="BB108" s="968"/>
      <c r="BC108" s="968"/>
      <c r="BD108" s="968"/>
      <c r="BE108" s="968"/>
      <c r="BF108" s="968"/>
      <c r="BG108" s="968"/>
      <c r="BH108" s="968"/>
      <c r="BI108" s="968"/>
      <c r="BJ108" s="968"/>
      <c r="BK108" s="968"/>
      <c r="BL108" s="968"/>
      <c r="BM108" s="968"/>
      <c r="BN108" s="968"/>
      <c r="BO108" s="968"/>
      <c r="BP108" s="968"/>
      <c r="BQ108" s="968"/>
      <c r="BR108" s="968"/>
      <c r="BS108" s="968"/>
      <c r="BT108" s="968"/>
      <c r="BU108" s="968"/>
      <c r="BV108" s="968"/>
      <c r="BW108" s="968"/>
      <c r="BX108" s="968"/>
      <c r="BY108" s="968"/>
      <c r="BZ108" s="968"/>
      <c r="CA108" s="968"/>
      <c r="CB108" s="968"/>
      <c r="CC108" s="968"/>
      <c r="CD108" s="968"/>
      <c r="CE108" s="968"/>
      <c r="CF108" s="968"/>
      <c r="CG108" s="968"/>
      <c r="CH108" s="968"/>
      <c r="CI108" s="968"/>
      <c r="CJ108" s="968"/>
      <c r="CK108" s="968"/>
      <c r="CL108" s="968"/>
      <c r="CM108" s="968"/>
      <c r="CN108" s="968"/>
      <c r="CO108" s="968"/>
      <c r="CP108" s="968"/>
      <c r="CQ108" s="968"/>
      <c r="CR108" s="968"/>
      <c r="CS108" s="968"/>
      <c r="CT108" s="968"/>
      <c r="CU108" s="968"/>
      <c r="CV108" s="968"/>
      <c r="CW108" s="968"/>
      <c r="CX108" s="968"/>
      <c r="CY108" s="968"/>
      <c r="CZ108" s="968"/>
      <c r="DA108" s="968"/>
      <c r="DB108" s="968"/>
      <c r="DC108" s="968"/>
      <c r="DD108" s="968"/>
      <c r="DE108" s="968"/>
      <c r="DF108" s="968"/>
      <c r="DG108" s="968"/>
      <c r="DH108" s="968"/>
      <c r="DI108" s="968"/>
      <c r="DJ108" s="968"/>
      <c r="DK108" s="968"/>
      <c r="DL108" s="968"/>
      <c r="DM108" s="968"/>
      <c r="DN108" s="968"/>
      <c r="DO108" s="968"/>
      <c r="DP108" s="968"/>
      <c r="DQ108" s="968"/>
      <c r="DR108" s="968"/>
      <c r="DS108" s="968"/>
      <c r="DT108" s="968"/>
      <c r="DU108" s="968"/>
      <c r="DV108" s="968"/>
      <c r="DW108" s="968"/>
      <c r="DX108" s="968"/>
      <c r="DY108" s="968"/>
      <c r="DZ108" s="969"/>
    </row>
    <row r="109" spans="1:131" s="199" customFormat="1" ht="26.25" customHeight="1">
      <c r="A109" s="922" t="s">
        <v>411</v>
      </c>
      <c r="B109" s="923"/>
      <c r="C109" s="923"/>
      <c r="D109" s="923"/>
      <c r="E109" s="923"/>
      <c r="F109" s="923"/>
      <c r="G109" s="923"/>
      <c r="H109" s="923"/>
      <c r="I109" s="923"/>
      <c r="J109" s="923"/>
      <c r="K109" s="923"/>
      <c r="L109" s="923"/>
      <c r="M109" s="923"/>
      <c r="N109" s="923"/>
      <c r="O109" s="923"/>
      <c r="P109" s="923"/>
      <c r="Q109" s="923"/>
      <c r="R109" s="923"/>
      <c r="S109" s="923"/>
      <c r="T109" s="923"/>
      <c r="U109" s="923"/>
      <c r="V109" s="923"/>
      <c r="W109" s="923"/>
      <c r="X109" s="923"/>
      <c r="Y109" s="923"/>
      <c r="Z109" s="924"/>
      <c r="AA109" s="925" t="s">
        <v>412</v>
      </c>
      <c r="AB109" s="923"/>
      <c r="AC109" s="923"/>
      <c r="AD109" s="923"/>
      <c r="AE109" s="924"/>
      <c r="AF109" s="925" t="s">
        <v>286</v>
      </c>
      <c r="AG109" s="923"/>
      <c r="AH109" s="923"/>
      <c r="AI109" s="923"/>
      <c r="AJ109" s="924"/>
      <c r="AK109" s="925" t="s">
        <v>285</v>
      </c>
      <c r="AL109" s="923"/>
      <c r="AM109" s="923"/>
      <c r="AN109" s="923"/>
      <c r="AO109" s="924"/>
      <c r="AP109" s="925" t="s">
        <v>413</v>
      </c>
      <c r="AQ109" s="923"/>
      <c r="AR109" s="923"/>
      <c r="AS109" s="923"/>
      <c r="AT109" s="954"/>
      <c r="AU109" s="922" t="s">
        <v>411</v>
      </c>
      <c r="AV109" s="923"/>
      <c r="AW109" s="923"/>
      <c r="AX109" s="923"/>
      <c r="AY109" s="923"/>
      <c r="AZ109" s="923"/>
      <c r="BA109" s="923"/>
      <c r="BB109" s="923"/>
      <c r="BC109" s="923"/>
      <c r="BD109" s="923"/>
      <c r="BE109" s="923"/>
      <c r="BF109" s="923"/>
      <c r="BG109" s="923"/>
      <c r="BH109" s="923"/>
      <c r="BI109" s="923"/>
      <c r="BJ109" s="923"/>
      <c r="BK109" s="923"/>
      <c r="BL109" s="923"/>
      <c r="BM109" s="923"/>
      <c r="BN109" s="923"/>
      <c r="BO109" s="923"/>
      <c r="BP109" s="924"/>
      <c r="BQ109" s="925" t="s">
        <v>412</v>
      </c>
      <c r="BR109" s="923"/>
      <c r="BS109" s="923"/>
      <c r="BT109" s="923"/>
      <c r="BU109" s="924"/>
      <c r="BV109" s="925" t="s">
        <v>286</v>
      </c>
      <c r="BW109" s="923"/>
      <c r="BX109" s="923"/>
      <c r="BY109" s="923"/>
      <c r="BZ109" s="924"/>
      <c r="CA109" s="925" t="s">
        <v>285</v>
      </c>
      <c r="CB109" s="923"/>
      <c r="CC109" s="923"/>
      <c r="CD109" s="923"/>
      <c r="CE109" s="924"/>
      <c r="CF109" s="961" t="s">
        <v>413</v>
      </c>
      <c r="CG109" s="961"/>
      <c r="CH109" s="961"/>
      <c r="CI109" s="961"/>
      <c r="CJ109" s="961"/>
      <c r="CK109" s="925" t="s">
        <v>414</v>
      </c>
      <c r="CL109" s="923"/>
      <c r="CM109" s="923"/>
      <c r="CN109" s="923"/>
      <c r="CO109" s="923"/>
      <c r="CP109" s="923"/>
      <c r="CQ109" s="923"/>
      <c r="CR109" s="923"/>
      <c r="CS109" s="923"/>
      <c r="CT109" s="923"/>
      <c r="CU109" s="923"/>
      <c r="CV109" s="923"/>
      <c r="CW109" s="923"/>
      <c r="CX109" s="923"/>
      <c r="CY109" s="923"/>
      <c r="CZ109" s="923"/>
      <c r="DA109" s="923"/>
      <c r="DB109" s="923"/>
      <c r="DC109" s="923"/>
      <c r="DD109" s="923"/>
      <c r="DE109" s="923"/>
      <c r="DF109" s="924"/>
      <c r="DG109" s="925" t="s">
        <v>412</v>
      </c>
      <c r="DH109" s="923"/>
      <c r="DI109" s="923"/>
      <c r="DJ109" s="923"/>
      <c r="DK109" s="924"/>
      <c r="DL109" s="925" t="s">
        <v>286</v>
      </c>
      <c r="DM109" s="923"/>
      <c r="DN109" s="923"/>
      <c r="DO109" s="923"/>
      <c r="DP109" s="924"/>
      <c r="DQ109" s="925" t="s">
        <v>285</v>
      </c>
      <c r="DR109" s="923"/>
      <c r="DS109" s="923"/>
      <c r="DT109" s="923"/>
      <c r="DU109" s="924"/>
      <c r="DV109" s="925" t="s">
        <v>413</v>
      </c>
      <c r="DW109" s="923"/>
      <c r="DX109" s="923"/>
      <c r="DY109" s="923"/>
      <c r="DZ109" s="954"/>
    </row>
    <row r="110" spans="1:131" s="199" customFormat="1" ht="26.25" customHeight="1">
      <c r="A110" s="825" t="s">
        <v>415</v>
      </c>
      <c r="B110" s="826"/>
      <c r="C110" s="826"/>
      <c r="D110" s="826"/>
      <c r="E110" s="826"/>
      <c r="F110" s="826"/>
      <c r="G110" s="826"/>
      <c r="H110" s="826"/>
      <c r="I110" s="826"/>
      <c r="J110" s="826"/>
      <c r="K110" s="826"/>
      <c r="L110" s="826"/>
      <c r="M110" s="826"/>
      <c r="N110" s="826"/>
      <c r="O110" s="826"/>
      <c r="P110" s="826"/>
      <c r="Q110" s="826"/>
      <c r="R110" s="826"/>
      <c r="S110" s="826"/>
      <c r="T110" s="826"/>
      <c r="U110" s="826"/>
      <c r="V110" s="826"/>
      <c r="W110" s="826"/>
      <c r="X110" s="826"/>
      <c r="Y110" s="826"/>
      <c r="Z110" s="827"/>
      <c r="AA110" s="915">
        <v>3870661</v>
      </c>
      <c r="AB110" s="916"/>
      <c r="AC110" s="916"/>
      <c r="AD110" s="916"/>
      <c r="AE110" s="917"/>
      <c r="AF110" s="918">
        <v>3729986</v>
      </c>
      <c r="AG110" s="916"/>
      <c r="AH110" s="916"/>
      <c r="AI110" s="916"/>
      <c r="AJ110" s="917"/>
      <c r="AK110" s="918">
        <v>3551305</v>
      </c>
      <c r="AL110" s="916"/>
      <c r="AM110" s="916"/>
      <c r="AN110" s="916"/>
      <c r="AO110" s="917"/>
      <c r="AP110" s="919">
        <v>20.9</v>
      </c>
      <c r="AQ110" s="920"/>
      <c r="AR110" s="920"/>
      <c r="AS110" s="920"/>
      <c r="AT110" s="921"/>
      <c r="AU110" s="955" t="s">
        <v>61</v>
      </c>
      <c r="AV110" s="956"/>
      <c r="AW110" s="956"/>
      <c r="AX110" s="956"/>
      <c r="AY110" s="956"/>
      <c r="AZ110" s="881" t="s">
        <v>416</v>
      </c>
      <c r="BA110" s="826"/>
      <c r="BB110" s="826"/>
      <c r="BC110" s="826"/>
      <c r="BD110" s="826"/>
      <c r="BE110" s="826"/>
      <c r="BF110" s="826"/>
      <c r="BG110" s="826"/>
      <c r="BH110" s="826"/>
      <c r="BI110" s="826"/>
      <c r="BJ110" s="826"/>
      <c r="BK110" s="826"/>
      <c r="BL110" s="826"/>
      <c r="BM110" s="826"/>
      <c r="BN110" s="826"/>
      <c r="BO110" s="826"/>
      <c r="BP110" s="827"/>
      <c r="BQ110" s="882">
        <v>35936017</v>
      </c>
      <c r="BR110" s="863"/>
      <c r="BS110" s="863"/>
      <c r="BT110" s="863"/>
      <c r="BU110" s="863"/>
      <c r="BV110" s="863">
        <v>36043586</v>
      </c>
      <c r="BW110" s="863"/>
      <c r="BX110" s="863"/>
      <c r="BY110" s="863"/>
      <c r="BZ110" s="863"/>
      <c r="CA110" s="863">
        <v>34857173</v>
      </c>
      <c r="CB110" s="863"/>
      <c r="CC110" s="863"/>
      <c r="CD110" s="863"/>
      <c r="CE110" s="863"/>
      <c r="CF110" s="887">
        <v>204.8</v>
      </c>
      <c r="CG110" s="888"/>
      <c r="CH110" s="888"/>
      <c r="CI110" s="888"/>
      <c r="CJ110" s="888"/>
      <c r="CK110" s="951" t="s">
        <v>417</v>
      </c>
      <c r="CL110" s="837"/>
      <c r="CM110" s="912" t="s">
        <v>418</v>
      </c>
      <c r="CN110" s="913"/>
      <c r="CO110" s="913"/>
      <c r="CP110" s="913"/>
      <c r="CQ110" s="913"/>
      <c r="CR110" s="913"/>
      <c r="CS110" s="913"/>
      <c r="CT110" s="913"/>
      <c r="CU110" s="913"/>
      <c r="CV110" s="913"/>
      <c r="CW110" s="913"/>
      <c r="CX110" s="913"/>
      <c r="CY110" s="913"/>
      <c r="CZ110" s="913"/>
      <c r="DA110" s="913"/>
      <c r="DB110" s="913"/>
      <c r="DC110" s="913"/>
      <c r="DD110" s="913"/>
      <c r="DE110" s="913"/>
      <c r="DF110" s="914"/>
      <c r="DG110" s="882">
        <v>946856</v>
      </c>
      <c r="DH110" s="863"/>
      <c r="DI110" s="863"/>
      <c r="DJ110" s="863"/>
      <c r="DK110" s="863"/>
      <c r="DL110" s="863">
        <v>889981</v>
      </c>
      <c r="DM110" s="863"/>
      <c r="DN110" s="863"/>
      <c r="DO110" s="863"/>
      <c r="DP110" s="863"/>
      <c r="DQ110" s="863">
        <v>833106</v>
      </c>
      <c r="DR110" s="863"/>
      <c r="DS110" s="863"/>
      <c r="DT110" s="863"/>
      <c r="DU110" s="863"/>
      <c r="DV110" s="864">
        <v>4.9000000000000004</v>
      </c>
      <c r="DW110" s="864"/>
      <c r="DX110" s="864"/>
      <c r="DY110" s="864"/>
      <c r="DZ110" s="865"/>
    </row>
    <row r="111" spans="1:131" s="199" customFormat="1" ht="26.25" customHeight="1">
      <c r="A111" s="792" t="s">
        <v>419</v>
      </c>
      <c r="B111" s="793"/>
      <c r="C111" s="793"/>
      <c r="D111" s="793"/>
      <c r="E111" s="793"/>
      <c r="F111" s="793"/>
      <c r="G111" s="793"/>
      <c r="H111" s="793"/>
      <c r="I111" s="793"/>
      <c r="J111" s="793"/>
      <c r="K111" s="793"/>
      <c r="L111" s="793"/>
      <c r="M111" s="793"/>
      <c r="N111" s="793"/>
      <c r="O111" s="793"/>
      <c r="P111" s="793"/>
      <c r="Q111" s="793"/>
      <c r="R111" s="793"/>
      <c r="S111" s="793"/>
      <c r="T111" s="793"/>
      <c r="U111" s="793"/>
      <c r="V111" s="793"/>
      <c r="W111" s="793"/>
      <c r="X111" s="793"/>
      <c r="Y111" s="793"/>
      <c r="Z111" s="950"/>
      <c r="AA111" s="943" t="s">
        <v>113</v>
      </c>
      <c r="AB111" s="944"/>
      <c r="AC111" s="944"/>
      <c r="AD111" s="944"/>
      <c r="AE111" s="945"/>
      <c r="AF111" s="946" t="s">
        <v>113</v>
      </c>
      <c r="AG111" s="944"/>
      <c r="AH111" s="944"/>
      <c r="AI111" s="944"/>
      <c r="AJ111" s="945"/>
      <c r="AK111" s="946" t="s">
        <v>113</v>
      </c>
      <c r="AL111" s="944"/>
      <c r="AM111" s="944"/>
      <c r="AN111" s="944"/>
      <c r="AO111" s="945"/>
      <c r="AP111" s="947" t="s">
        <v>113</v>
      </c>
      <c r="AQ111" s="948"/>
      <c r="AR111" s="948"/>
      <c r="AS111" s="948"/>
      <c r="AT111" s="949"/>
      <c r="AU111" s="957"/>
      <c r="AV111" s="958"/>
      <c r="AW111" s="958"/>
      <c r="AX111" s="958"/>
      <c r="AY111" s="958"/>
      <c r="AZ111" s="833" t="s">
        <v>420</v>
      </c>
      <c r="BA111" s="768"/>
      <c r="BB111" s="768"/>
      <c r="BC111" s="768"/>
      <c r="BD111" s="768"/>
      <c r="BE111" s="768"/>
      <c r="BF111" s="768"/>
      <c r="BG111" s="768"/>
      <c r="BH111" s="768"/>
      <c r="BI111" s="768"/>
      <c r="BJ111" s="768"/>
      <c r="BK111" s="768"/>
      <c r="BL111" s="768"/>
      <c r="BM111" s="768"/>
      <c r="BN111" s="768"/>
      <c r="BO111" s="768"/>
      <c r="BP111" s="769"/>
      <c r="BQ111" s="834">
        <v>1390971</v>
      </c>
      <c r="BR111" s="835"/>
      <c r="BS111" s="835"/>
      <c r="BT111" s="835"/>
      <c r="BU111" s="835"/>
      <c r="BV111" s="835">
        <v>1335072</v>
      </c>
      <c r="BW111" s="835"/>
      <c r="BX111" s="835"/>
      <c r="BY111" s="835"/>
      <c r="BZ111" s="835"/>
      <c r="CA111" s="835">
        <v>1120886</v>
      </c>
      <c r="CB111" s="835"/>
      <c r="CC111" s="835"/>
      <c r="CD111" s="835"/>
      <c r="CE111" s="835"/>
      <c r="CF111" s="896">
        <v>6.6</v>
      </c>
      <c r="CG111" s="897"/>
      <c r="CH111" s="897"/>
      <c r="CI111" s="897"/>
      <c r="CJ111" s="897"/>
      <c r="CK111" s="952"/>
      <c r="CL111" s="839"/>
      <c r="CM111" s="842" t="s">
        <v>421</v>
      </c>
      <c r="CN111" s="843"/>
      <c r="CO111" s="843"/>
      <c r="CP111" s="843"/>
      <c r="CQ111" s="843"/>
      <c r="CR111" s="843"/>
      <c r="CS111" s="843"/>
      <c r="CT111" s="843"/>
      <c r="CU111" s="843"/>
      <c r="CV111" s="843"/>
      <c r="CW111" s="843"/>
      <c r="CX111" s="843"/>
      <c r="CY111" s="843"/>
      <c r="CZ111" s="843"/>
      <c r="DA111" s="843"/>
      <c r="DB111" s="843"/>
      <c r="DC111" s="843"/>
      <c r="DD111" s="843"/>
      <c r="DE111" s="843"/>
      <c r="DF111" s="844"/>
      <c r="DG111" s="834" t="s">
        <v>113</v>
      </c>
      <c r="DH111" s="835"/>
      <c r="DI111" s="835"/>
      <c r="DJ111" s="835"/>
      <c r="DK111" s="835"/>
      <c r="DL111" s="835" t="s">
        <v>113</v>
      </c>
      <c r="DM111" s="835"/>
      <c r="DN111" s="835"/>
      <c r="DO111" s="835"/>
      <c r="DP111" s="835"/>
      <c r="DQ111" s="835" t="s">
        <v>113</v>
      </c>
      <c r="DR111" s="835"/>
      <c r="DS111" s="835"/>
      <c r="DT111" s="835"/>
      <c r="DU111" s="835"/>
      <c r="DV111" s="812" t="s">
        <v>113</v>
      </c>
      <c r="DW111" s="812"/>
      <c r="DX111" s="812"/>
      <c r="DY111" s="812"/>
      <c r="DZ111" s="813"/>
    </row>
    <row r="112" spans="1:131" s="199" customFormat="1" ht="26.25" customHeight="1">
      <c r="A112" s="937" t="s">
        <v>422</v>
      </c>
      <c r="B112" s="938"/>
      <c r="C112" s="768" t="s">
        <v>423</v>
      </c>
      <c r="D112" s="768"/>
      <c r="E112" s="768"/>
      <c r="F112" s="768"/>
      <c r="G112" s="768"/>
      <c r="H112" s="768"/>
      <c r="I112" s="768"/>
      <c r="J112" s="768"/>
      <c r="K112" s="768"/>
      <c r="L112" s="768"/>
      <c r="M112" s="768"/>
      <c r="N112" s="768"/>
      <c r="O112" s="768"/>
      <c r="P112" s="768"/>
      <c r="Q112" s="768"/>
      <c r="R112" s="768"/>
      <c r="S112" s="768"/>
      <c r="T112" s="768"/>
      <c r="U112" s="768"/>
      <c r="V112" s="768"/>
      <c r="W112" s="768"/>
      <c r="X112" s="768"/>
      <c r="Y112" s="768"/>
      <c r="Z112" s="769"/>
      <c r="AA112" s="797" t="s">
        <v>113</v>
      </c>
      <c r="AB112" s="798"/>
      <c r="AC112" s="798"/>
      <c r="AD112" s="798"/>
      <c r="AE112" s="799"/>
      <c r="AF112" s="800" t="s">
        <v>113</v>
      </c>
      <c r="AG112" s="798"/>
      <c r="AH112" s="798"/>
      <c r="AI112" s="798"/>
      <c r="AJ112" s="799"/>
      <c r="AK112" s="800" t="s">
        <v>113</v>
      </c>
      <c r="AL112" s="798"/>
      <c r="AM112" s="798"/>
      <c r="AN112" s="798"/>
      <c r="AO112" s="799"/>
      <c r="AP112" s="845" t="s">
        <v>113</v>
      </c>
      <c r="AQ112" s="846"/>
      <c r="AR112" s="846"/>
      <c r="AS112" s="846"/>
      <c r="AT112" s="847"/>
      <c r="AU112" s="957"/>
      <c r="AV112" s="958"/>
      <c r="AW112" s="958"/>
      <c r="AX112" s="958"/>
      <c r="AY112" s="958"/>
      <c r="AZ112" s="833" t="s">
        <v>424</v>
      </c>
      <c r="BA112" s="768"/>
      <c r="BB112" s="768"/>
      <c r="BC112" s="768"/>
      <c r="BD112" s="768"/>
      <c r="BE112" s="768"/>
      <c r="BF112" s="768"/>
      <c r="BG112" s="768"/>
      <c r="BH112" s="768"/>
      <c r="BI112" s="768"/>
      <c r="BJ112" s="768"/>
      <c r="BK112" s="768"/>
      <c r="BL112" s="768"/>
      <c r="BM112" s="768"/>
      <c r="BN112" s="768"/>
      <c r="BO112" s="768"/>
      <c r="BP112" s="769"/>
      <c r="BQ112" s="834">
        <v>13468978</v>
      </c>
      <c r="BR112" s="835"/>
      <c r="BS112" s="835"/>
      <c r="BT112" s="835"/>
      <c r="BU112" s="835"/>
      <c r="BV112" s="835">
        <v>12341635</v>
      </c>
      <c r="BW112" s="835"/>
      <c r="BX112" s="835"/>
      <c r="BY112" s="835"/>
      <c r="BZ112" s="835"/>
      <c r="CA112" s="835">
        <v>11391558</v>
      </c>
      <c r="CB112" s="835"/>
      <c r="CC112" s="835"/>
      <c r="CD112" s="835"/>
      <c r="CE112" s="835"/>
      <c r="CF112" s="896">
        <v>66.900000000000006</v>
      </c>
      <c r="CG112" s="897"/>
      <c r="CH112" s="897"/>
      <c r="CI112" s="897"/>
      <c r="CJ112" s="897"/>
      <c r="CK112" s="952"/>
      <c r="CL112" s="839"/>
      <c r="CM112" s="842" t="s">
        <v>425</v>
      </c>
      <c r="CN112" s="843"/>
      <c r="CO112" s="843"/>
      <c r="CP112" s="843"/>
      <c r="CQ112" s="843"/>
      <c r="CR112" s="843"/>
      <c r="CS112" s="843"/>
      <c r="CT112" s="843"/>
      <c r="CU112" s="843"/>
      <c r="CV112" s="843"/>
      <c r="CW112" s="843"/>
      <c r="CX112" s="843"/>
      <c r="CY112" s="843"/>
      <c r="CZ112" s="843"/>
      <c r="DA112" s="843"/>
      <c r="DB112" s="843"/>
      <c r="DC112" s="843"/>
      <c r="DD112" s="843"/>
      <c r="DE112" s="843"/>
      <c r="DF112" s="844"/>
      <c r="DG112" s="834" t="s">
        <v>113</v>
      </c>
      <c r="DH112" s="835"/>
      <c r="DI112" s="835"/>
      <c r="DJ112" s="835"/>
      <c r="DK112" s="835"/>
      <c r="DL112" s="835" t="s">
        <v>113</v>
      </c>
      <c r="DM112" s="835"/>
      <c r="DN112" s="835"/>
      <c r="DO112" s="835"/>
      <c r="DP112" s="835"/>
      <c r="DQ112" s="835" t="s">
        <v>113</v>
      </c>
      <c r="DR112" s="835"/>
      <c r="DS112" s="835"/>
      <c r="DT112" s="835"/>
      <c r="DU112" s="835"/>
      <c r="DV112" s="812" t="s">
        <v>113</v>
      </c>
      <c r="DW112" s="812"/>
      <c r="DX112" s="812"/>
      <c r="DY112" s="812"/>
      <c r="DZ112" s="813"/>
    </row>
    <row r="113" spans="1:130" s="199" customFormat="1" ht="26.25" customHeight="1">
      <c r="A113" s="939"/>
      <c r="B113" s="940"/>
      <c r="C113" s="768" t="s">
        <v>426</v>
      </c>
      <c r="D113" s="768"/>
      <c r="E113" s="768"/>
      <c r="F113" s="768"/>
      <c r="G113" s="768"/>
      <c r="H113" s="768"/>
      <c r="I113" s="768"/>
      <c r="J113" s="768"/>
      <c r="K113" s="768"/>
      <c r="L113" s="768"/>
      <c r="M113" s="768"/>
      <c r="N113" s="768"/>
      <c r="O113" s="768"/>
      <c r="P113" s="768"/>
      <c r="Q113" s="768"/>
      <c r="R113" s="768"/>
      <c r="S113" s="768"/>
      <c r="T113" s="768"/>
      <c r="U113" s="768"/>
      <c r="V113" s="768"/>
      <c r="W113" s="768"/>
      <c r="X113" s="768"/>
      <c r="Y113" s="768"/>
      <c r="Z113" s="769"/>
      <c r="AA113" s="943">
        <v>1269513</v>
      </c>
      <c r="AB113" s="944"/>
      <c r="AC113" s="944"/>
      <c r="AD113" s="944"/>
      <c r="AE113" s="945"/>
      <c r="AF113" s="946">
        <v>823308</v>
      </c>
      <c r="AG113" s="944"/>
      <c r="AH113" s="944"/>
      <c r="AI113" s="944"/>
      <c r="AJ113" s="945"/>
      <c r="AK113" s="946">
        <v>903612</v>
      </c>
      <c r="AL113" s="944"/>
      <c r="AM113" s="944"/>
      <c r="AN113" s="944"/>
      <c r="AO113" s="945"/>
      <c r="AP113" s="947">
        <v>5.3</v>
      </c>
      <c r="AQ113" s="948"/>
      <c r="AR113" s="948"/>
      <c r="AS113" s="948"/>
      <c r="AT113" s="949"/>
      <c r="AU113" s="957"/>
      <c r="AV113" s="958"/>
      <c r="AW113" s="958"/>
      <c r="AX113" s="958"/>
      <c r="AY113" s="958"/>
      <c r="AZ113" s="833" t="s">
        <v>427</v>
      </c>
      <c r="BA113" s="768"/>
      <c r="BB113" s="768"/>
      <c r="BC113" s="768"/>
      <c r="BD113" s="768"/>
      <c r="BE113" s="768"/>
      <c r="BF113" s="768"/>
      <c r="BG113" s="768"/>
      <c r="BH113" s="768"/>
      <c r="BI113" s="768"/>
      <c r="BJ113" s="768"/>
      <c r="BK113" s="768"/>
      <c r="BL113" s="768"/>
      <c r="BM113" s="768"/>
      <c r="BN113" s="768"/>
      <c r="BO113" s="768"/>
      <c r="BP113" s="769"/>
      <c r="BQ113" s="834">
        <v>2919669</v>
      </c>
      <c r="BR113" s="835"/>
      <c r="BS113" s="835"/>
      <c r="BT113" s="835"/>
      <c r="BU113" s="835"/>
      <c r="BV113" s="835">
        <v>3880316</v>
      </c>
      <c r="BW113" s="835"/>
      <c r="BX113" s="835"/>
      <c r="BY113" s="835"/>
      <c r="BZ113" s="835"/>
      <c r="CA113" s="835">
        <v>4867036</v>
      </c>
      <c r="CB113" s="835"/>
      <c r="CC113" s="835"/>
      <c r="CD113" s="835"/>
      <c r="CE113" s="835"/>
      <c r="CF113" s="896">
        <v>28.6</v>
      </c>
      <c r="CG113" s="897"/>
      <c r="CH113" s="897"/>
      <c r="CI113" s="897"/>
      <c r="CJ113" s="897"/>
      <c r="CK113" s="952"/>
      <c r="CL113" s="839"/>
      <c r="CM113" s="842" t="s">
        <v>428</v>
      </c>
      <c r="CN113" s="843"/>
      <c r="CO113" s="843"/>
      <c r="CP113" s="843"/>
      <c r="CQ113" s="843"/>
      <c r="CR113" s="843"/>
      <c r="CS113" s="843"/>
      <c r="CT113" s="843"/>
      <c r="CU113" s="843"/>
      <c r="CV113" s="843"/>
      <c r="CW113" s="843"/>
      <c r="CX113" s="843"/>
      <c r="CY113" s="843"/>
      <c r="CZ113" s="843"/>
      <c r="DA113" s="843"/>
      <c r="DB113" s="843"/>
      <c r="DC113" s="843"/>
      <c r="DD113" s="843"/>
      <c r="DE113" s="843"/>
      <c r="DF113" s="844"/>
      <c r="DG113" s="797" t="s">
        <v>113</v>
      </c>
      <c r="DH113" s="798"/>
      <c r="DI113" s="798"/>
      <c r="DJ113" s="798"/>
      <c r="DK113" s="799"/>
      <c r="DL113" s="800" t="s">
        <v>113</v>
      </c>
      <c r="DM113" s="798"/>
      <c r="DN113" s="798"/>
      <c r="DO113" s="798"/>
      <c r="DP113" s="799"/>
      <c r="DQ113" s="800" t="s">
        <v>113</v>
      </c>
      <c r="DR113" s="798"/>
      <c r="DS113" s="798"/>
      <c r="DT113" s="798"/>
      <c r="DU113" s="799"/>
      <c r="DV113" s="845" t="s">
        <v>113</v>
      </c>
      <c r="DW113" s="846"/>
      <c r="DX113" s="846"/>
      <c r="DY113" s="846"/>
      <c r="DZ113" s="847"/>
    </row>
    <row r="114" spans="1:130" s="199" customFormat="1" ht="26.25" customHeight="1">
      <c r="A114" s="939"/>
      <c r="B114" s="940"/>
      <c r="C114" s="768" t="s">
        <v>429</v>
      </c>
      <c r="D114" s="768"/>
      <c r="E114" s="768"/>
      <c r="F114" s="768"/>
      <c r="G114" s="768"/>
      <c r="H114" s="768"/>
      <c r="I114" s="768"/>
      <c r="J114" s="768"/>
      <c r="K114" s="768"/>
      <c r="L114" s="768"/>
      <c r="M114" s="768"/>
      <c r="N114" s="768"/>
      <c r="O114" s="768"/>
      <c r="P114" s="768"/>
      <c r="Q114" s="768"/>
      <c r="R114" s="768"/>
      <c r="S114" s="768"/>
      <c r="T114" s="768"/>
      <c r="U114" s="768"/>
      <c r="V114" s="768"/>
      <c r="W114" s="768"/>
      <c r="X114" s="768"/>
      <c r="Y114" s="768"/>
      <c r="Z114" s="769"/>
      <c r="AA114" s="797">
        <v>220678</v>
      </c>
      <c r="AB114" s="798"/>
      <c r="AC114" s="798"/>
      <c r="AD114" s="798"/>
      <c r="AE114" s="799"/>
      <c r="AF114" s="800">
        <v>291534</v>
      </c>
      <c r="AG114" s="798"/>
      <c r="AH114" s="798"/>
      <c r="AI114" s="798"/>
      <c r="AJ114" s="799"/>
      <c r="AK114" s="800">
        <v>360107</v>
      </c>
      <c r="AL114" s="798"/>
      <c r="AM114" s="798"/>
      <c r="AN114" s="798"/>
      <c r="AO114" s="799"/>
      <c r="AP114" s="845">
        <v>2.1</v>
      </c>
      <c r="AQ114" s="846"/>
      <c r="AR114" s="846"/>
      <c r="AS114" s="846"/>
      <c r="AT114" s="847"/>
      <c r="AU114" s="957"/>
      <c r="AV114" s="958"/>
      <c r="AW114" s="958"/>
      <c r="AX114" s="958"/>
      <c r="AY114" s="958"/>
      <c r="AZ114" s="833" t="s">
        <v>430</v>
      </c>
      <c r="BA114" s="768"/>
      <c r="BB114" s="768"/>
      <c r="BC114" s="768"/>
      <c r="BD114" s="768"/>
      <c r="BE114" s="768"/>
      <c r="BF114" s="768"/>
      <c r="BG114" s="768"/>
      <c r="BH114" s="768"/>
      <c r="BI114" s="768"/>
      <c r="BJ114" s="768"/>
      <c r="BK114" s="768"/>
      <c r="BL114" s="768"/>
      <c r="BM114" s="768"/>
      <c r="BN114" s="768"/>
      <c r="BO114" s="768"/>
      <c r="BP114" s="769"/>
      <c r="BQ114" s="834">
        <v>4335596</v>
      </c>
      <c r="BR114" s="835"/>
      <c r="BS114" s="835"/>
      <c r="BT114" s="835"/>
      <c r="BU114" s="835"/>
      <c r="BV114" s="835">
        <v>4478056</v>
      </c>
      <c r="BW114" s="835"/>
      <c r="BX114" s="835"/>
      <c r="BY114" s="835"/>
      <c r="BZ114" s="835"/>
      <c r="CA114" s="835">
        <v>4382146</v>
      </c>
      <c r="CB114" s="835"/>
      <c r="CC114" s="835"/>
      <c r="CD114" s="835"/>
      <c r="CE114" s="835"/>
      <c r="CF114" s="896">
        <v>25.7</v>
      </c>
      <c r="CG114" s="897"/>
      <c r="CH114" s="897"/>
      <c r="CI114" s="897"/>
      <c r="CJ114" s="897"/>
      <c r="CK114" s="952"/>
      <c r="CL114" s="839"/>
      <c r="CM114" s="842" t="s">
        <v>431</v>
      </c>
      <c r="CN114" s="843"/>
      <c r="CO114" s="843"/>
      <c r="CP114" s="843"/>
      <c r="CQ114" s="843"/>
      <c r="CR114" s="843"/>
      <c r="CS114" s="843"/>
      <c r="CT114" s="843"/>
      <c r="CU114" s="843"/>
      <c r="CV114" s="843"/>
      <c r="CW114" s="843"/>
      <c r="CX114" s="843"/>
      <c r="CY114" s="843"/>
      <c r="CZ114" s="843"/>
      <c r="DA114" s="843"/>
      <c r="DB114" s="843"/>
      <c r="DC114" s="843"/>
      <c r="DD114" s="843"/>
      <c r="DE114" s="843"/>
      <c r="DF114" s="844"/>
      <c r="DG114" s="797" t="s">
        <v>113</v>
      </c>
      <c r="DH114" s="798"/>
      <c r="DI114" s="798"/>
      <c r="DJ114" s="798"/>
      <c r="DK114" s="799"/>
      <c r="DL114" s="800" t="s">
        <v>113</v>
      </c>
      <c r="DM114" s="798"/>
      <c r="DN114" s="798"/>
      <c r="DO114" s="798"/>
      <c r="DP114" s="799"/>
      <c r="DQ114" s="800" t="s">
        <v>113</v>
      </c>
      <c r="DR114" s="798"/>
      <c r="DS114" s="798"/>
      <c r="DT114" s="798"/>
      <c r="DU114" s="799"/>
      <c r="DV114" s="845" t="s">
        <v>113</v>
      </c>
      <c r="DW114" s="846"/>
      <c r="DX114" s="846"/>
      <c r="DY114" s="846"/>
      <c r="DZ114" s="847"/>
    </row>
    <row r="115" spans="1:130" s="199" customFormat="1" ht="26.25" customHeight="1">
      <c r="A115" s="939"/>
      <c r="B115" s="940"/>
      <c r="C115" s="768" t="s">
        <v>432</v>
      </c>
      <c r="D115" s="768"/>
      <c r="E115" s="768"/>
      <c r="F115" s="768"/>
      <c r="G115" s="768"/>
      <c r="H115" s="768"/>
      <c r="I115" s="768"/>
      <c r="J115" s="768"/>
      <c r="K115" s="768"/>
      <c r="L115" s="768"/>
      <c r="M115" s="768"/>
      <c r="N115" s="768"/>
      <c r="O115" s="768"/>
      <c r="P115" s="768"/>
      <c r="Q115" s="768"/>
      <c r="R115" s="768"/>
      <c r="S115" s="768"/>
      <c r="T115" s="768"/>
      <c r="U115" s="768"/>
      <c r="V115" s="768"/>
      <c r="W115" s="768"/>
      <c r="X115" s="768"/>
      <c r="Y115" s="768"/>
      <c r="Z115" s="769"/>
      <c r="AA115" s="943">
        <v>125922</v>
      </c>
      <c r="AB115" s="944"/>
      <c r="AC115" s="944"/>
      <c r="AD115" s="944"/>
      <c r="AE115" s="945"/>
      <c r="AF115" s="946">
        <v>127628</v>
      </c>
      <c r="AG115" s="944"/>
      <c r="AH115" s="944"/>
      <c r="AI115" s="944"/>
      <c r="AJ115" s="945"/>
      <c r="AK115" s="946">
        <v>135998</v>
      </c>
      <c r="AL115" s="944"/>
      <c r="AM115" s="944"/>
      <c r="AN115" s="944"/>
      <c r="AO115" s="945"/>
      <c r="AP115" s="947">
        <v>0.8</v>
      </c>
      <c r="AQ115" s="948"/>
      <c r="AR115" s="948"/>
      <c r="AS115" s="948"/>
      <c r="AT115" s="949"/>
      <c r="AU115" s="957"/>
      <c r="AV115" s="958"/>
      <c r="AW115" s="958"/>
      <c r="AX115" s="958"/>
      <c r="AY115" s="958"/>
      <c r="AZ115" s="833" t="s">
        <v>433</v>
      </c>
      <c r="BA115" s="768"/>
      <c r="BB115" s="768"/>
      <c r="BC115" s="768"/>
      <c r="BD115" s="768"/>
      <c r="BE115" s="768"/>
      <c r="BF115" s="768"/>
      <c r="BG115" s="768"/>
      <c r="BH115" s="768"/>
      <c r="BI115" s="768"/>
      <c r="BJ115" s="768"/>
      <c r="BK115" s="768"/>
      <c r="BL115" s="768"/>
      <c r="BM115" s="768"/>
      <c r="BN115" s="768"/>
      <c r="BO115" s="768"/>
      <c r="BP115" s="769"/>
      <c r="BQ115" s="834" t="s">
        <v>113</v>
      </c>
      <c r="BR115" s="835"/>
      <c r="BS115" s="835"/>
      <c r="BT115" s="835"/>
      <c r="BU115" s="835"/>
      <c r="BV115" s="835" t="s">
        <v>113</v>
      </c>
      <c r="BW115" s="835"/>
      <c r="BX115" s="835"/>
      <c r="BY115" s="835"/>
      <c r="BZ115" s="835"/>
      <c r="CA115" s="835" t="s">
        <v>113</v>
      </c>
      <c r="CB115" s="835"/>
      <c r="CC115" s="835"/>
      <c r="CD115" s="835"/>
      <c r="CE115" s="835"/>
      <c r="CF115" s="896" t="s">
        <v>113</v>
      </c>
      <c r="CG115" s="897"/>
      <c r="CH115" s="897"/>
      <c r="CI115" s="897"/>
      <c r="CJ115" s="897"/>
      <c r="CK115" s="952"/>
      <c r="CL115" s="839"/>
      <c r="CM115" s="833" t="s">
        <v>434</v>
      </c>
      <c r="CN115" s="936"/>
      <c r="CO115" s="936"/>
      <c r="CP115" s="936"/>
      <c r="CQ115" s="936"/>
      <c r="CR115" s="936"/>
      <c r="CS115" s="936"/>
      <c r="CT115" s="936"/>
      <c r="CU115" s="936"/>
      <c r="CV115" s="936"/>
      <c r="CW115" s="936"/>
      <c r="CX115" s="936"/>
      <c r="CY115" s="936"/>
      <c r="CZ115" s="936"/>
      <c r="DA115" s="936"/>
      <c r="DB115" s="936"/>
      <c r="DC115" s="936"/>
      <c r="DD115" s="936"/>
      <c r="DE115" s="936"/>
      <c r="DF115" s="769"/>
      <c r="DG115" s="797">
        <v>62546</v>
      </c>
      <c r="DH115" s="798"/>
      <c r="DI115" s="798"/>
      <c r="DJ115" s="798"/>
      <c r="DK115" s="799"/>
      <c r="DL115" s="800">
        <v>115451</v>
      </c>
      <c r="DM115" s="798"/>
      <c r="DN115" s="798"/>
      <c r="DO115" s="798"/>
      <c r="DP115" s="799"/>
      <c r="DQ115" s="800" t="s">
        <v>113</v>
      </c>
      <c r="DR115" s="798"/>
      <c r="DS115" s="798"/>
      <c r="DT115" s="798"/>
      <c r="DU115" s="799"/>
      <c r="DV115" s="845" t="s">
        <v>113</v>
      </c>
      <c r="DW115" s="846"/>
      <c r="DX115" s="846"/>
      <c r="DY115" s="846"/>
      <c r="DZ115" s="847"/>
    </row>
    <row r="116" spans="1:130" s="199" customFormat="1" ht="26.25" customHeight="1">
      <c r="A116" s="941"/>
      <c r="B116" s="942"/>
      <c r="C116" s="901" t="s">
        <v>435</v>
      </c>
      <c r="D116" s="901"/>
      <c r="E116" s="901"/>
      <c r="F116" s="901"/>
      <c r="G116" s="901"/>
      <c r="H116" s="901"/>
      <c r="I116" s="901"/>
      <c r="J116" s="901"/>
      <c r="K116" s="901"/>
      <c r="L116" s="901"/>
      <c r="M116" s="901"/>
      <c r="N116" s="901"/>
      <c r="O116" s="901"/>
      <c r="P116" s="901"/>
      <c r="Q116" s="901"/>
      <c r="R116" s="901"/>
      <c r="S116" s="901"/>
      <c r="T116" s="901"/>
      <c r="U116" s="901"/>
      <c r="V116" s="901"/>
      <c r="W116" s="901"/>
      <c r="X116" s="901"/>
      <c r="Y116" s="901"/>
      <c r="Z116" s="902"/>
      <c r="AA116" s="797" t="s">
        <v>113</v>
      </c>
      <c r="AB116" s="798"/>
      <c r="AC116" s="798"/>
      <c r="AD116" s="798"/>
      <c r="AE116" s="799"/>
      <c r="AF116" s="800" t="s">
        <v>113</v>
      </c>
      <c r="AG116" s="798"/>
      <c r="AH116" s="798"/>
      <c r="AI116" s="798"/>
      <c r="AJ116" s="799"/>
      <c r="AK116" s="800" t="s">
        <v>113</v>
      </c>
      <c r="AL116" s="798"/>
      <c r="AM116" s="798"/>
      <c r="AN116" s="798"/>
      <c r="AO116" s="799"/>
      <c r="AP116" s="845" t="s">
        <v>113</v>
      </c>
      <c r="AQ116" s="846"/>
      <c r="AR116" s="846"/>
      <c r="AS116" s="846"/>
      <c r="AT116" s="847"/>
      <c r="AU116" s="957"/>
      <c r="AV116" s="958"/>
      <c r="AW116" s="958"/>
      <c r="AX116" s="958"/>
      <c r="AY116" s="958"/>
      <c r="AZ116" s="884" t="s">
        <v>436</v>
      </c>
      <c r="BA116" s="885"/>
      <c r="BB116" s="885"/>
      <c r="BC116" s="885"/>
      <c r="BD116" s="885"/>
      <c r="BE116" s="885"/>
      <c r="BF116" s="885"/>
      <c r="BG116" s="885"/>
      <c r="BH116" s="885"/>
      <c r="BI116" s="885"/>
      <c r="BJ116" s="885"/>
      <c r="BK116" s="885"/>
      <c r="BL116" s="885"/>
      <c r="BM116" s="885"/>
      <c r="BN116" s="885"/>
      <c r="BO116" s="885"/>
      <c r="BP116" s="886"/>
      <c r="BQ116" s="834" t="s">
        <v>113</v>
      </c>
      <c r="BR116" s="835"/>
      <c r="BS116" s="835"/>
      <c r="BT116" s="835"/>
      <c r="BU116" s="835"/>
      <c r="BV116" s="835" t="s">
        <v>113</v>
      </c>
      <c r="BW116" s="835"/>
      <c r="BX116" s="835"/>
      <c r="BY116" s="835"/>
      <c r="BZ116" s="835"/>
      <c r="CA116" s="835" t="s">
        <v>113</v>
      </c>
      <c r="CB116" s="835"/>
      <c r="CC116" s="835"/>
      <c r="CD116" s="835"/>
      <c r="CE116" s="835"/>
      <c r="CF116" s="896" t="s">
        <v>113</v>
      </c>
      <c r="CG116" s="897"/>
      <c r="CH116" s="897"/>
      <c r="CI116" s="897"/>
      <c r="CJ116" s="897"/>
      <c r="CK116" s="952"/>
      <c r="CL116" s="839"/>
      <c r="CM116" s="842" t="s">
        <v>437</v>
      </c>
      <c r="CN116" s="843"/>
      <c r="CO116" s="843"/>
      <c r="CP116" s="843"/>
      <c r="CQ116" s="843"/>
      <c r="CR116" s="843"/>
      <c r="CS116" s="843"/>
      <c r="CT116" s="843"/>
      <c r="CU116" s="843"/>
      <c r="CV116" s="843"/>
      <c r="CW116" s="843"/>
      <c r="CX116" s="843"/>
      <c r="CY116" s="843"/>
      <c r="CZ116" s="843"/>
      <c r="DA116" s="843"/>
      <c r="DB116" s="843"/>
      <c r="DC116" s="843"/>
      <c r="DD116" s="843"/>
      <c r="DE116" s="843"/>
      <c r="DF116" s="844"/>
      <c r="DG116" s="797">
        <v>241360</v>
      </c>
      <c r="DH116" s="798"/>
      <c r="DI116" s="798"/>
      <c r="DJ116" s="798"/>
      <c r="DK116" s="799"/>
      <c r="DL116" s="800">
        <v>197960</v>
      </c>
      <c r="DM116" s="798"/>
      <c r="DN116" s="798"/>
      <c r="DO116" s="798"/>
      <c r="DP116" s="799"/>
      <c r="DQ116" s="800">
        <v>164420</v>
      </c>
      <c r="DR116" s="798"/>
      <c r="DS116" s="798"/>
      <c r="DT116" s="798"/>
      <c r="DU116" s="799"/>
      <c r="DV116" s="845">
        <v>1</v>
      </c>
      <c r="DW116" s="846"/>
      <c r="DX116" s="846"/>
      <c r="DY116" s="846"/>
      <c r="DZ116" s="847"/>
    </row>
    <row r="117" spans="1:130" s="199" customFormat="1" ht="26.25" customHeight="1">
      <c r="A117" s="922" t="s">
        <v>169</v>
      </c>
      <c r="B117" s="923"/>
      <c r="C117" s="923"/>
      <c r="D117" s="923"/>
      <c r="E117" s="923"/>
      <c r="F117" s="923"/>
      <c r="G117" s="923"/>
      <c r="H117" s="923"/>
      <c r="I117" s="923"/>
      <c r="J117" s="923"/>
      <c r="K117" s="923"/>
      <c r="L117" s="923"/>
      <c r="M117" s="923"/>
      <c r="N117" s="923"/>
      <c r="O117" s="923"/>
      <c r="P117" s="923"/>
      <c r="Q117" s="923"/>
      <c r="R117" s="923"/>
      <c r="S117" s="923"/>
      <c r="T117" s="923"/>
      <c r="U117" s="923"/>
      <c r="V117" s="923"/>
      <c r="W117" s="923"/>
      <c r="X117" s="923"/>
      <c r="Y117" s="898" t="s">
        <v>438</v>
      </c>
      <c r="Z117" s="924"/>
      <c r="AA117" s="929">
        <v>5486774</v>
      </c>
      <c r="AB117" s="930"/>
      <c r="AC117" s="930"/>
      <c r="AD117" s="930"/>
      <c r="AE117" s="931"/>
      <c r="AF117" s="932">
        <v>4972456</v>
      </c>
      <c r="AG117" s="930"/>
      <c r="AH117" s="930"/>
      <c r="AI117" s="930"/>
      <c r="AJ117" s="931"/>
      <c r="AK117" s="932">
        <v>4951022</v>
      </c>
      <c r="AL117" s="930"/>
      <c r="AM117" s="930"/>
      <c r="AN117" s="930"/>
      <c r="AO117" s="931"/>
      <c r="AP117" s="933"/>
      <c r="AQ117" s="934"/>
      <c r="AR117" s="934"/>
      <c r="AS117" s="934"/>
      <c r="AT117" s="935"/>
      <c r="AU117" s="957"/>
      <c r="AV117" s="958"/>
      <c r="AW117" s="958"/>
      <c r="AX117" s="958"/>
      <c r="AY117" s="958"/>
      <c r="AZ117" s="884" t="s">
        <v>439</v>
      </c>
      <c r="BA117" s="885"/>
      <c r="BB117" s="885"/>
      <c r="BC117" s="885"/>
      <c r="BD117" s="885"/>
      <c r="BE117" s="885"/>
      <c r="BF117" s="885"/>
      <c r="BG117" s="885"/>
      <c r="BH117" s="885"/>
      <c r="BI117" s="885"/>
      <c r="BJ117" s="885"/>
      <c r="BK117" s="885"/>
      <c r="BL117" s="885"/>
      <c r="BM117" s="885"/>
      <c r="BN117" s="885"/>
      <c r="BO117" s="885"/>
      <c r="BP117" s="886"/>
      <c r="BQ117" s="834" t="s">
        <v>113</v>
      </c>
      <c r="BR117" s="835"/>
      <c r="BS117" s="835"/>
      <c r="BT117" s="835"/>
      <c r="BU117" s="835"/>
      <c r="BV117" s="835" t="s">
        <v>113</v>
      </c>
      <c r="BW117" s="835"/>
      <c r="BX117" s="835"/>
      <c r="BY117" s="835"/>
      <c r="BZ117" s="835"/>
      <c r="CA117" s="835" t="s">
        <v>113</v>
      </c>
      <c r="CB117" s="835"/>
      <c r="CC117" s="835"/>
      <c r="CD117" s="835"/>
      <c r="CE117" s="835"/>
      <c r="CF117" s="896" t="s">
        <v>113</v>
      </c>
      <c r="CG117" s="897"/>
      <c r="CH117" s="897"/>
      <c r="CI117" s="897"/>
      <c r="CJ117" s="897"/>
      <c r="CK117" s="952"/>
      <c r="CL117" s="839"/>
      <c r="CM117" s="842" t="s">
        <v>440</v>
      </c>
      <c r="CN117" s="843"/>
      <c r="CO117" s="843"/>
      <c r="CP117" s="843"/>
      <c r="CQ117" s="843"/>
      <c r="CR117" s="843"/>
      <c r="CS117" s="843"/>
      <c r="CT117" s="843"/>
      <c r="CU117" s="843"/>
      <c r="CV117" s="843"/>
      <c r="CW117" s="843"/>
      <c r="CX117" s="843"/>
      <c r="CY117" s="843"/>
      <c r="CZ117" s="843"/>
      <c r="DA117" s="843"/>
      <c r="DB117" s="843"/>
      <c r="DC117" s="843"/>
      <c r="DD117" s="843"/>
      <c r="DE117" s="843"/>
      <c r="DF117" s="844"/>
      <c r="DG117" s="797" t="s">
        <v>113</v>
      </c>
      <c r="DH117" s="798"/>
      <c r="DI117" s="798"/>
      <c r="DJ117" s="798"/>
      <c r="DK117" s="799"/>
      <c r="DL117" s="800" t="s">
        <v>113</v>
      </c>
      <c r="DM117" s="798"/>
      <c r="DN117" s="798"/>
      <c r="DO117" s="798"/>
      <c r="DP117" s="799"/>
      <c r="DQ117" s="800" t="s">
        <v>113</v>
      </c>
      <c r="DR117" s="798"/>
      <c r="DS117" s="798"/>
      <c r="DT117" s="798"/>
      <c r="DU117" s="799"/>
      <c r="DV117" s="845" t="s">
        <v>113</v>
      </c>
      <c r="DW117" s="846"/>
      <c r="DX117" s="846"/>
      <c r="DY117" s="846"/>
      <c r="DZ117" s="847"/>
    </row>
    <row r="118" spans="1:130" s="199" customFormat="1" ht="26.25" customHeight="1">
      <c r="A118" s="922" t="s">
        <v>414</v>
      </c>
      <c r="B118" s="923"/>
      <c r="C118" s="923"/>
      <c r="D118" s="923"/>
      <c r="E118" s="923"/>
      <c r="F118" s="923"/>
      <c r="G118" s="923"/>
      <c r="H118" s="923"/>
      <c r="I118" s="923"/>
      <c r="J118" s="923"/>
      <c r="K118" s="923"/>
      <c r="L118" s="923"/>
      <c r="M118" s="923"/>
      <c r="N118" s="923"/>
      <c r="O118" s="923"/>
      <c r="P118" s="923"/>
      <c r="Q118" s="923"/>
      <c r="R118" s="923"/>
      <c r="S118" s="923"/>
      <c r="T118" s="923"/>
      <c r="U118" s="923"/>
      <c r="V118" s="923"/>
      <c r="W118" s="923"/>
      <c r="X118" s="923"/>
      <c r="Y118" s="923"/>
      <c r="Z118" s="924"/>
      <c r="AA118" s="925" t="s">
        <v>412</v>
      </c>
      <c r="AB118" s="923"/>
      <c r="AC118" s="923"/>
      <c r="AD118" s="923"/>
      <c r="AE118" s="924"/>
      <c r="AF118" s="925" t="s">
        <v>286</v>
      </c>
      <c r="AG118" s="923"/>
      <c r="AH118" s="923"/>
      <c r="AI118" s="923"/>
      <c r="AJ118" s="924"/>
      <c r="AK118" s="925" t="s">
        <v>285</v>
      </c>
      <c r="AL118" s="923"/>
      <c r="AM118" s="923"/>
      <c r="AN118" s="923"/>
      <c r="AO118" s="924"/>
      <c r="AP118" s="926" t="s">
        <v>413</v>
      </c>
      <c r="AQ118" s="927"/>
      <c r="AR118" s="927"/>
      <c r="AS118" s="927"/>
      <c r="AT118" s="928"/>
      <c r="AU118" s="957"/>
      <c r="AV118" s="958"/>
      <c r="AW118" s="958"/>
      <c r="AX118" s="958"/>
      <c r="AY118" s="958"/>
      <c r="AZ118" s="900" t="s">
        <v>441</v>
      </c>
      <c r="BA118" s="901"/>
      <c r="BB118" s="901"/>
      <c r="BC118" s="901"/>
      <c r="BD118" s="901"/>
      <c r="BE118" s="901"/>
      <c r="BF118" s="901"/>
      <c r="BG118" s="901"/>
      <c r="BH118" s="901"/>
      <c r="BI118" s="901"/>
      <c r="BJ118" s="901"/>
      <c r="BK118" s="901"/>
      <c r="BL118" s="901"/>
      <c r="BM118" s="901"/>
      <c r="BN118" s="901"/>
      <c r="BO118" s="901"/>
      <c r="BP118" s="902"/>
      <c r="BQ118" s="903" t="s">
        <v>113</v>
      </c>
      <c r="BR118" s="866"/>
      <c r="BS118" s="866"/>
      <c r="BT118" s="866"/>
      <c r="BU118" s="866"/>
      <c r="BV118" s="866" t="s">
        <v>113</v>
      </c>
      <c r="BW118" s="866"/>
      <c r="BX118" s="866"/>
      <c r="BY118" s="866"/>
      <c r="BZ118" s="866"/>
      <c r="CA118" s="866" t="s">
        <v>113</v>
      </c>
      <c r="CB118" s="866"/>
      <c r="CC118" s="866"/>
      <c r="CD118" s="866"/>
      <c r="CE118" s="866"/>
      <c r="CF118" s="896" t="s">
        <v>113</v>
      </c>
      <c r="CG118" s="897"/>
      <c r="CH118" s="897"/>
      <c r="CI118" s="897"/>
      <c r="CJ118" s="897"/>
      <c r="CK118" s="952"/>
      <c r="CL118" s="839"/>
      <c r="CM118" s="842" t="s">
        <v>442</v>
      </c>
      <c r="CN118" s="843"/>
      <c r="CO118" s="843"/>
      <c r="CP118" s="843"/>
      <c r="CQ118" s="843"/>
      <c r="CR118" s="843"/>
      <c r="CS118" s="843"/>
      <c r="CT118" s="843"/>
      <c r="CU118" s="843"/>
      <c r="CV118" s="843"/>
      <c r="CW118" s="843"/>
      <c r="CX118" s="843"/>
      <c r="CY118" s="843"/>
      <c r="CZ118" s="843"/>
      <c r="DA118" s="843"/>
      <c r="DB118" s="843"/>
      <c r="DC118" s="843"/>
      <c r="DD118" s="843"/>
      <c r="DE118" s="843"/>
      <c r="DF118" s="844"/>
      <c r="DG118" s="797" t="s">
        <v>113</v>
      </c>
      <c r="DH118" s="798"/>
      <c r="DI118" s="798"/>
      <c r="DJ118" s="798"/>
      <c r="DK118" s="799"/>
      <c r="DL118" s="800" t="s">
        <v>113</v>
      </c>
      <c r="DM118" s="798"/>
      <c r="DN118" s="798"/>
      <c r="DO118" s="798"/>
      <c r="DP118" s="799"/>
      <c r="DQ118" s="800" t="s">
        <v>113</v>
      </c>
      <c r="DR118" s="798"/>
      <c r="DS118" s="798"/>
      <c r="DT118" s="798"/>
      <c r="DU118" s="799"/>
      <c r="DV118" s="845" t="s">
        <v>113</v>
      </c>
      <c r="DW118" s="846"/>
      <c r="DX118" s="846"/>
      <c r="DY118" s="846"/>
      <c r="DZ118" s="847"/>
    </row>
    <row r="119" spans="1:130" s="199" customFormat="1" ht="26.25" customHeight="1">
      <c r="A119" s="836" t="s">
        <v>417</v>
      </c>
      <c r="B119" s="837"/>
      <c r="C119" s="912" t="s">
        <v>418</v>
      </c>
      <c r="D119" s="913"/>
      <c r="E119" s="913"/>
      <c r="F119" s="913"/>
      <c r="G119" s="913"/>
      <c r="H119" s="913"/>
      <c r="I119" s="913"/>
      <c r="J119" s="913"/>
      <c r="K119" s="913"/>
      <c r="L119" s="913"/>
      <c r="M119" s="913"/>
      <c r="N119" s="913"/>
      <c r="O119" s="913"/>
      <c r="P119" s="913"/>
      <c r="Q119" s="913"/>
      <c r="R119" s="913"/>
      <c r="S119" s="913"/>
      <c r="T119" s="913"/>
      <c r="U119" s="913"/>
      <c r="V119" s="913"/>
      <c r="W119" s="913"/>
      <c r="X119" s="913"/>
      <c r="Y119" s="913"/>
      <c r="Z119" s="914"/>
      <c r="AA119" s="915">
        <v>73392</v>
      </c>
      <c r="AB119" s="916"/>
      <c r="AC119" s="916"/>
      <c r="AD119" s="916"/>
      <c r="AE119" s="917"/>
      <c r="AF119" s="918">
        <v>72474</v>
      </c>
      <c r="AG119" s="916"/>
      <c r="AH119" s="916"/>
      <c r="AI119" s="916"/>
      <c r="AJ119" s="917"/>
      <c r="AK119" s="918">
        <v>71471</v>
      </c>
      <c r="AL119" s="916"/>
      <c r="AM119" s="916"/>
      <c r="AN119" s="916"/>
      <c r="AO119" s="917"/>
      <c r="AP119" s="919">
        <v>0.4</v>
      </c>
      <c r="AQ119" s="920"/>
      <c r="AR119" s="920"/>
      <c r="AS119" s="920"/>
      <c r="AT119" s="921"/>
      <c r="AU119" s="959"/>
      <c r="AV119" s="960"/>
      <c r="AW119" s="960"/>
      <c r="AX119" s="960"/>
      <c r="AY119" s="960"/>
      <c r="AZ119" s="230" t="s">
        <v>169</v>
      </c>
      <c r="BA119" s="230"/>
      <c r="BB119" s="230"/>
      <c r="BC119" s="230"/>
      <c r="BD119" s="230"/>
      <c r="BE119" s="230"/>
      <c r="BF119" s="230"/>
      <c r="BG119" s="230"/>
      <c r="BH119" s="230"/>
      <c r="BI119" s="230"/>
      <c r="BJ119" s="230"/>
      <c r="BK119" s="230"/>
      <c r="BL119" s="230"/>
      <c r="BM119" s="230"/>
      <c r="BN119" s="230"/>
      <c r="BO119" s="898" t="s">
        <v>443</v>
      </c>
      <c r="BP119" s="899"/>
      <c r="BQ119" s="903">
        <v>58051231</v>
      </c>
      <c r="BR119" s="866"/>
      <c r="BS119" s="866"/>
      <c r="BT119" s="866"/>
      <c r="BU119" s="866"/>
      <c r="BV119" s="866">
        <v>58078665</v>
      </c>
      <c r="BW119" s="866"/>
      <c r="BX119" s="866"/>
      <c r="BY119" s="866"/>
      <c r="BZ119" s="866"/>
      <c r="CA119" s="866">
        <v>56618799</v>
      </c>
      <c r="CB119" s="866"/>
      <c r="CC119" s="866"/>
      <c r="CD119" s="866"/>
      <c r="CE119" s="866"/>
      <c r="CF119" s="764"/>
      <c r="CG119" s="765"/>
      <c r="CH119" s="765"/>
      <c r="CI119" s="765"/>
      <c r="CJ119" s="855"/>
      <c r="CK119" s="953"/>
      <c r="CL119" s="841"/>
      <c r="CM119" s="859" t="s">
        <v>444</v>
      </c>
      <c r="CN119" s="860"/>
      <c r="CO119" s="860"/>
      <c r="CP119" s="860"/>
      <c r="CQ119" s="860"/>
      <c r="CR119" s="860"/>
      <c r="CS119" s="860"/>
      <c r="CT119" s="860"/>
      <c r="CU119" s="860"/>
      <c r="CV119" s="860"/>
      <c r="CW119" s="860"/>
      <c r="CX119" s="860"/>
      <c r="CY119" s="860"/>
      <c r="CZ119" s="860"/>
      <c r="DA119" s="860"/>
      <c r="DB119" s="860"/>
      <c r="DC119" s="860"/>
      <c r="DD119" s="860"/>
      <c r="DE119" s="860"/>
      <c r="DF119" s="861"/>
      <c r="DG119" s="780">
        <v>140209</v>
      </c>
      <c r="DH119" s="781"/>
      <c r="DI119" s="781"/>
      <c r="DJ119" s="781"/>
      <c r="DK119" s="782"/>
      <c r="DL119" s="783">
        <v>131680</v>
      </c>
      <c r="DM119" s="781"/>
      <c r="DN119" s="781"/>
      <c r="DO119" s="781"/>
      <c r="DP119" s="782"/>
      <c r="DQ119" s="783">
        <v>123360</v>
      </c>
      <c r="DR119" s="781"/>
      <c r="DS119" s="781"/>
      <c r="DT119" s="781"/>
      <c r="DU119" s="782"/>
      <c r="DV119" s="869">
        <v>0.7</v>
      </c>
      <c r="DW119" s="870"/>
      <c r="DX119" s="870"/>
      <c r="DY119" s="870"/>
      <c r="DZ119" s="871"/>
    </row>
    <row r="120" spans="1:130" s="199" customFormat="1" ht="26.25" customHeight="1">
      <c r="A120" s="838"/>
      <c r="B120" s="839"/>
      <c r="C120" s="842" t="s">
        <v>421</v>
      </c>
      <c r="D120" s="843"/>
      <c r="E120" s="843"/>
      <c r="F120" s="843"/>
      <c r="G120" s="843"/>
      <c r="H120" s="843"/>
      <c r="I120" s="843"/>
      <c r="J120" s="843"/>
      <c r="K120" s="843"/>
      <c r="L120" s="843"/>
      <c r="M120" s="843"/>
      <c r="N120" s="843"/>
      <c r="O120" s="843"/>
      <c r="P120" s="843"/>
      <c r="Q120" s="843"/>
      <c r="R120" s="843"/>
      <c r="S120" s="843"/>
      <c r="T120" s="843"/>
      <c r="U120" s="843"/>
      <c r="V120" s="843"/>
      <c r="W120" s="843"/>
      <c r="X120" s="843"/>
      <c r="Y120" s="843"/>
      <c r="Z120" s="844"/>
      <c r="AA120" s="797" t="s">
        <v>113</v>
      </c>
      <c r="AB120" s="798"/>
      <c r="AC120" s="798"/>
      <c r="AD120" s="798"/>
      <c r="AE120" s="799"/>
      <c r="AF120" s="800" t="s">
        <v>113</v>
      </c>
      <c r="AG120" s="798"/>
      <c r="AH120" s="798"/>
      <c r="AI120" s="798"/>
      <c r="AJ120" s="799"/>
      <c r="AK120" s="800" t="s">
        <v>113</v>
      </c>
      <c r="AL120" s="798"/>
      <c r="AM120" s="798"/>
      <c r="AN120" s="798"/>
      <c r="AO120" s="799"/>
      <c r="AP120" s="845" t="s">
        <v>113</v>
      </c>
      <c r="AQ120" s="846"/>
      <c r="AR120" s="846"/>
      <c r="AS120" s="846"/>
      <c r="AT120" s="847"/>
      <c r="AU120" s="904" t="s">
        <v>445</v>
      </c>
      <c r="AV120" s="905"/>
      <c r="AW120" s="905"/>
      <c r="AX120" s="905"/>
      <c r="AY120" s="906"/>
      <c r="AZ120" s="881" t="s">
        <v>446</v>
      </c>
      <c r="BA120" s="826"/>
      <c r="BB120" s="826"/>
      <c r="BC120" s="826"/>
      <c r="BD120" s="826"/>
      <c r="BE120" s="826"/>
      <c r="BF120" s="826"/>
      <c r="BG120" s="826"/>
      <c r="BH120" s="826"/>
      <c r="BI120" s="826"/>
      <c r="BJ120" s="826"/>
      <c r="BK120" s="826"/>
      <c r="BL120" s="826"/>
      <c r="BM120" s="826"/>
      <c r="BN120" s="826"/>
      <c r="BO120" s="826"/>
      <c r="BP120" s="827"/>
      <c r="BQ120" s="882">
        <v>3692992</v>
      </c>
      <c r="BR120" s="863"/>
      <c r="BS120" s="863"/>
      <c r="BT120" s="863"/>
      <c r="BU120" s="863"/>
      <c r="BV120" s="863">
        <v>5200113</v>
      </c>
      <c r="BW120" s="863"/>
      <c r="BX120" s="863"/>
      <c r="BY120" s="863"/>
      <c r="BZ120" s="863"/>
      <c r="CA120" s="863">
        <v>6822148</v>
      </c>
      <c r="CB120" s="863"/>
      <c r="CC120" s="863"/>
      <c r="CD120" s="863"/>
      <c r="CE120" s="863"/>
      <c r="CF120" s="887">
        <v>40.1</v>
      </c>
      <c r="CG120" s="888"/>
      <c r="CH120" s="888"/>
      <c r="CI120" s="888"/>
      <c r="CJ120" s="888"/>
      <c r="CK120" s="889" t="s">
        <v>447</v>
      </c>
      <c r="CL120" s="873"/>
      <c r="CM120" s="873"/>
      <c r="CN120" s="873"/>
      <c r="CO120" s="874"/>
      <c r="CP120" s="893" t="s">
        <v>390</v>
      </c>
      <c r="CQ120" s="894"/>
      <c r="CR120" s="894"/>
      <c r="CS120" s="894"/>
      <c r="CT120" s="894"/>
      <c r="CU120" s="894"/>
      <c r="CV120" s="894"/>
      <c r="CW120" s="894"/>
      <c r="CX120" s="894"/>
      <c r="CY120" s="894"/>
      <c r="CZ120" s="894"/>
      <c r="DA120" s="894"/>
      <c r="DB120" s="894"/>
      <c r="DC120" s="894"/>
      <c r="DD120" s="894"/>
      <c r="DE120" s="894"/>
      <c r="DF120" s="895"/>
      <c r="DG120" s="882">
        <v>11663030</v>
      </c>
      <c r="DH120" s="863"/>
      <c r="DI120" s="863"/>
      <c r="DJ120" s="863"/>
      <c r="DK120" s="863"/>
      <c r="DL120" s="863">
        <v>10766245</v>
      </c>
      <c r="DM120" s="863"/>
      <c r="DN120" s="863"/>
      <c r="DO120" s="863"/>
      <c r="DP120" s="863"/>
      <c r="DQ120" s="863">
        <v>10045219</v>
      </c>
      <c r="DR120" s="863"/>
      <c r="DS120" s="863"/>
      <c r="DT120" s="863"/>
      <c r="DU120" s="863"/>
      <c r="DV120" s="864">
        <v>59</v>
      </c>
      <c r="DW120" s="864"/>
      <c r="DX120" s="864"/>
      <c r="DY120" s="864"/>
      <c r="DZ120" s="865"/>
    </row>
    <row r="121" spans="1:130" s="199" customFormat="1" ht="26.25" customHeight="1">
      <c r="A121" s="838"/>
      <c r="B121" s="839"/>
      <c r="C121" s="884" t="s">
        <v>448</v>
      </c>
      <c r="D121" s="885"/>
      <c r="E121" s="885"/>
      <c r="F121" s="885"/>
      <c r="G121" s="885"/>
      <c r="H121" s="885"/>
      <c r="I121" s="885"/>
      <c r="J121" s="885"/>
      <c r="K121" s="885"/>
      <c r="L121" s="885"/>
      <c r="M121" s="885"/>
      <c r="N121" s="885"/>
      <c r="O121" s="885"/>
      <c r="P121" s="885"/>
      <c r="Q121" s="885"/>
      <c r="R121" s="885"/>
      <c r="S121" s="885"/>
      <c r="T121" s="885"/>
      <c r="U121" s="885"/>
      <c r="V121" s="885"/>
      <c r="W121" s="885"/>
      <c r="X121" s="885"/>
      <c r="Y121" s="885"/>
      <c r="Z121" s="886"/>
      <c r="AA121" s="797" t="s">
        <v>113</v>
      </c>
      <c r="AB121" s="798"/>
      <c r="AC121" s="798"/>
      <c r="AD121" s="798"/>
      <c r="AE121" s="799"/>
      <c r="AF121" s="800" t="s">
        <v>113</v>
      </c>
      <c r="AG121" s="798"/>
      <c r="AH121" s="798"/>
      <c r="AI121" s="798"/>
      <c r="AJ121" s="799"/>
      <c r="AK121" s="800" t="s">
        <v>113</v>
      </c>
      <c r="AL121" s="798"/>
      <c r="AM121" s="798"/>
      <c r="AN121" s="798"/>
      <c r="AO121" s="799"/>
      <c r="AP121" s="845" t="s">
        <v>113</v>
      </c>
      <c r="AQ121" s="846"/>
      <c r="AR121" s="846"/>
      <c r="AS121" s="846"/>
      <c r="AT121" s="847"/>
      <c r="AU121" s="907"/>
      <c r="AV121" s="908"/>
      <c r="AW121" s="908"/>
      <c r="AX121" s="908"/>
      <c r="AY121" s="909"/>
      <c r="AZ121" s="833" t="s">
        <v>449</v>
      </c>
      <c r="BA121" s="768"/>
      <c r="BB121" s="768"/>
      <c r="BC121" s="768"/>
      <c r="BD121" s="768"/>
      <c r="BE121" s="768"/>
      <c r="BF121" s="768"/>
      <c r="BG121" s="768"/>
      <c r="BH121" s="768"/>
      <c r="BI121" s="768"/>
      <c r="BJ121" s="768"/>
      <c r="BK121" s="768"/>
      <c r="BL121" s="768"/>
      <c r="BM121" s="768"/>
      <c r="BN121" s="768"/>
      <c r="BO121" s="768"/>
      <c r="BP121" s="769"/>
      <c r="BQ121" s="834">
        <v>4241250</v>
      </c>
      <c r="BR121" s="835"/>
      <c r="BS121" s="835"/>
      <c r="BT121" s="835"/>
      <c r="BU121" s="835"/>
      <c r="BV121" s="835">
        <v>4994482</v>
      </c>
      <c r="BW121" s="835"/>
      <c r="BX121" s="835"/>
      <c r="BY121" s="835"/>
      <c r="BZ121" s="835"/>
      <c r="CA121" s="835">
        <v>5346337</v>
      </c>
      <c r="CB121" s="835"/>
      <c r="CC121" s="835"/>
      <c r="CD121" s="835"/>
      <c r="CE121" s="835"/>
      <c r="CF121" s="896">
        <v>31.4</v>
      </c>
      <c r="CG121" s="897"/>
      <c r="CH121" s="897"/>
      <c r="CI121" s="897"/>
      <c r="CJ121" s="897"/>
      <c r="CK121" s="890"/>
      <c r="CL121" s="876"/>
      <c r="CM121" s="876"/>
      <c r="CN121" s="876"/>
      <c r="CO121" s="877"/>
      <c r="CP121" s="856" t="s">
        <v>386</v>
      </c>
      <c r="CQ121" s="857"/>
      <c r="CR121" s="857"/>
      <c r="CS121" s="857"/>
      <c r="CT121" s="857"/>
      <c r="CU121" s="857"/>
      <c r="CV121" s="857"/>
      <c r="CW121" s="857"/>
      <c r="CX121" s="857"/>
      <c r="CY121" s="857"/>
      <c r="CZ121" s="857"/>
      <c r="DA121" s="857"/>
      <c r="DB121" s="857"/>
      <c r="DC121" s="857"/>
      <c r="DD121" s="857"/>
      <c r="DE121" s="857"/>
      <c r="DF121" s="858"/>
      <c r="DG121" s="834">
        <v>917910</v>
      </c>
      <c r="DH121" s="835"/>
      <c r="DI121" s="835"/>
      <c r="DJ121" s="835"/>
      <c r="DK121" s="835"/>
      <c r="DL121" s="835">
        <v>779611</v>
      </c>
      <c r="DM121" s="835"/>
      <c r="DN121" s="835"/>
      <c r="DO121" s="835"/>
      <c r="DP121" s="835"/>
      <c r="DQ121" s="835">
        <v>622906</v>
      </c>
      <c r="DR121" s="835"/>
      <c r="DS121" s="835"/>
      <c r="DT121" s="835"/>
      <c r="DU121" s="835"/>
      <c r="DV121" s="812">
        <v>3.7</v>
      </c>
      <c r="DW121" s="812"/>
      <c r="DX121" s="812"/>
      <c r="DY121" s="812"/>
      <c r="DZ121" s="813"/>
    </row>
    <row r="122" spans="1:130" s="199" customFormat="1" ht="26.25" customHeight="1">
      <c r="A122" s="838"/>
      <c r="B122" s="839"/>
      <c r="C122" s="842" t="s">
        <v>431</v>
      </c>
      <c r="D122" s="843"/>
      <c r="E122" s="843"/>
      <c r="F122" s="843"/>
      <c r="G122" s="843"/>
      <c r="H122" s="843"/>
      <c r="I122" s="843"/>
      <c r="J122" s="843"/>
      <c r="K122" s="843"/>
      <c r="L122" s="843"/>
      <c r="M122" s="843"/>
      <c r="N122" s="843"/>
      <c r="O122" s="843"/>
      <c r="P122" s="843"/>
      <c r="Q122" s="843"/>
      <c r="R122" s="843"/>
      <c r="S122" s="843"/>
      <c r="T122" s="843"/>
      <c r="U122" s="843"/>
      <c r="V122" s="843"/>
      <c r="W122" s="843"/>
      <c r="X122" s="843"/>
      <c r="Y122" s="843"/>
      <c r="Z122" s="844"/>
      <c r="AA122" s="797" t="s">
        <v>113</v>
      </c>
      <c r="AB122" s="798"/>
      <c r="AC122" s="798"/>
      <c r="AD122" s="798"/>
      <c r="AE122" s="799"/>
      <c r="AF122" s="800" t="s">
        <v>113</v>
      </c>
      <c r="AG122" s="798"/>
      <c r="AH122" s="798"/>
      <c r="AI122" s="798"/>
      <c r="AJ122" s="799"/>
      <c r="AK122" s="800" t="s">
        <v>113</v>
      </c>
      <c r="AL122" s="798"/>
      <c r="AM122" s="798"/>
      <c r="AN122" s="798"/>
      <c r="AO122" s="799"/>
      <c r="AP122" s="845" t="s">
        <v>113</v>
      </c>
      <c r="AQ122" s="846"/>
      <c r="AR122" s="846"/>
      <c r="AS122" s="846"/>
      <c r="AT122" s="847"/>
      <c r="AU122" s="907"/>
      <c r="AV122" s="908"/>
      <c r="AW122" s="908"/>
      <c r="AX122" s="908"/>
      <c r="AY122" s="909"/>
      <c r="AZ122" s="900" t="s">
        <v>450</v>
      </c>
      <c r="BA122" s="901"/>
      <c r="BB122" s="901"/>
      <c r="BC122" s="901"/>
      <c r="BD122" s="901"/>
      <c r="BE122" s="901"/>
      <c r="BF122" s="901"/>
      <c r="BG122" s="901"/>
      <c r="BH122" s="901"/>
      <c r="BI122" s="901"/>
      <c r="BJ122" s="901"/>
      <c r="BK122" s="901"/>
      <c r="BL122" s="901"/>
      <c r="BM122" s="901"/>
      <c r="BN122" s="901"/>
      <c r="BO122" s="901"/>
      <c r="BP122" s="902"/>
      <c r="BQ122" s="903">
        <v>33621384</v>
      </c>
      <c r="BR122" s="866"/>
      <c r="BS122" s="866"/>
      <c r="BT122" s="866"/>
      <c r="BU122" s="866"/>
      <c r="BV122" s="866">
        <v>33753872</v>
      </c>
      <c r="BW122" s="866"/>
      <c r="BX122" s="866"/>
      <c r="BY122" s="866"/>
      <c r="BZ122" s="866"/>
      <c r="CA122" s="866">
        <v>33716751</v>
      </c>
      <c r="CB122" s="866"/>
      <c r="CC122" s="866"/>
      <c r="CD122" s="866"/>
      <c r="CE122" s="866"/>
      <c r="CF122" s="867">
        <v>198.1</v>
      </c>
      <c r="CG122" s="868"/>
      <c r="CH122" s="868"/>
      <c r="CI122" s="868"/>
      <c r="CJ122" s="868"/>
      <c r="CK122" s="890"/>
      <c r="CL122" s="876"/>
      <c r="CM122" s="876"/>
      <c r="CN122" s="876"/>
      <c r="CO122" s="877"/>
      <c r="CP122" s="856" t="s">
        <v>387</v>
      </c>
      <c r="CQ122" s="857"/>
      <c r="CR122" s="857"/>
      <c r="CS122" s="857"/>
      <c r="CT122" s="857"/>
      <c r="CU122" s="857"/>
      <c r="CV122" s="857"/>
      <c r="CW122" s="857"/>
      <c r="CX122" s="857"/>
      <c r="CY122" s="857"/>
      <c r="CZ122" s="857"/>
      <c r="DA122" s="857"/>
      <c r="DB122" s="857"/>
      <c r="DC122" s="857"/>
      <c r="DD122" s="857"/>
      <c r="DE122" s="857"/>
      <c r="DF122" s="858"/>
      <c r="DG122" s="834">
        <v>589131</v>
      </c>
      <c r="DH122" s="835"/>
      <c r="DI122" s="835"/>
      <c r="DJ122" s="835"/>
      <c r="DK122" s="835"/>
      <c r="DL122" s="835">
        <v>524957</v>
      </c>
      <c r="DM122" s="835"/>
      <c r="DN122" s="835"/>
      <c r="DO122" s="835"/>
      <c r="DP122" s="835"/>
      <c r="DQ122" s="835">
        <v>477122</v>
      </c>
      <c r="DR122" s="835"/>
      <c r="DS122" s="835"/>
      <c r="DT122" s="835"/>
      <c r="DU122" s="835"/>
      <c r="DV122" s="812">
        <v>2.8</v>
      </c>
      <c r="DW122" s="812"/>
      <c r="DX122" s="812"/>
      <c r="DY122" s="812"/>
      <c r="DZ122" s="813"/>
    </row>
    <row r="123" spans="1:130" s="199" customFormat="1" ht="26.25" customHeight="1">
      <c r="A123" s="838"/>
      <c r="B123" s="839"/>
      <c r="C123" s="842" t="s">
        <v>437</v>
      </c>
      <c r="D123" s="843"/>
      <c r="E123" s="843"/>
      <c r="F123" s="843"/>
      <c r="G123" s="843"/>
      <c r="H123" s="843"/>
      <c r="I123" s="843"/>
      <c r="J123" s="843"/>
      <c r="K123" s="843"/>
      <c r="L123" s="843"/>
      <c r="M123" s="843"/>
      <c r="N123" s="843"/>
      <c r="O123" s="843"/>
      <c r="P123" s="843"/>
      <c r="Q123" s="843"/>
      <c r="R123" s="843"/>
      <c r="S123" s="843"/>
      <c r="T123" s="843"/>
      <c r="U123" s="843"/>
      <c r="V123" s="843"/>
      <c r="W123" s="843"/>
      <c r="X123" s="843"/>
      <c r="Y123" s="843"/>
      <c r="Z123" s="844"/>
      <c r="AA123" s="797">
        <v>45534</v>
      </c>
      <c r="AB123" s="798"/>
      <c r="AC123" s="798"/>
      <c r="AD123" s="798"/>
      <c r="AE123" s="799"/>
      <c r="AF123" s="800">
        <v>45137</v>
      </c>
      <c r="AG123" s="798"/>
      <c r="AH123" s="798"/>
      <c r="AI123" s="798"/>
      <c r="AJ123" s="799"/>
      <c r="AK123" s="800">
        <v>34826</v>
      </c>
      <c r="AL123" s="798"/>
      <c r="AM123" s="798"/>
      <c r="AN123" s="798"/>
      <c r="AO123" s="799"/>
      <c r="AP123" s="845">
        <v>0.2</v>
      </c>
      <c r="AQ123" s="846"/>
      <c r="AR123" s="846"/>
      <c r="AS123" s="846"/>
      <c r="AT123" s="847"/>
      <c r="AU123" s="910"/>
      <c r="AV123" s="911"/>
      <c r="AW123" s="911"/>
      <c r="AX123" s="911"/>
      <c r="AY123" s="911"/>
      <c r="AZ123" s="230" t="s">
        <v>169</v>
      </c>
      <c r="BA123" s="230"/>
      <c r="BB123" s="230"/>
      <c r="BC123" s="230"/>
      <c r="BD123" s="230"/>
      <c r="BE123" s="230"/>
      <c r="BF123" s="230"/>
      <c r="BG123" s="230"/>
      <c r="BH123" s="230"/>
      <c r="BI123" s="230"/>
      <c r="BJ123" s="230"/>
      <c r="BK123" s="230"/>
      <c r="BL123" s="230"/>
      <c r="BM123" s="230"/>
      <c r="BN123" s="230"/>
      <c r="BO123" s="898" t="s">
        <v>451</v>
      </c>
      <c r="BP123" s="899"/>
      <c r="BQ123" s="853">
        <v>41555626</v>
      </c>
      <c r="BR123" s="854"/>
      <c r="BS123" s="854"/>
      <c r="BT123" s="854"/>
      <c r="BU123" s="854"/>
      <c r="BV123" s="854">
        <v>43948467</v>
      </c>
      <c r="BW123" s="854"/>
      <c r="BX123" s="854"/>
      <c r="BY123" s="854"/>
      <c r="BZ123" s="854"/>
      <c r="CA123" s="854">
        <v>45885236</v>
      </c>
      <c r="CB123" s="854"/>
      <c r="CC123" s="854"/>
      <c r="CD123" s="854"/>
      <c r="CE123" s="854"/>
      <c r="CF123" s="764"/>
      <c r="CG123" s="765"/>
      <c r="CH123" s="765"/>
      <c r="CI123" s="765"/>
      <c r="CJ123" s="855"/>
      <c r="CK123" s="890"/>
      <c r="CL123" s="876"/>
      <c r="CM123" s="876"/>
      <c r="CN123" s="876"/>
      <c r="CO123" s="877"/>
      <c r="CP123" s="856" t="s">
        <v>391</v>
      </c>
      <c r="CQ123" s="857"/>
      <c r="CR123" s="857"/>
      <c r="CS123" s="857"/>
      <c r="CT123" s="857"/>
      <c r="CU123" s="857"/>
      <c r="CV123" s="857"/>
      <c r="CW123" s="857"/>
      <c r="CX123" s="857"/>
      <c r="CY123" s="857"/>
      <c r="CZ123" s="857"/>
      <c r="DA123" s="857"/>
      <c r="DB123" s="857"/>
      <c r="DC123" s="857"/>
      <c r="DD123" s="857"/>
      <c r="DE123" s="857"/>
      <c r="DF123" s="858"/>
      <c r="DG123" s="797">
        <v>268231</v>
      </c>
      <c r="DH123" s="798"/>
      <c r="DI123" s="798"/>
      <c r="DJ123" s="798"/>
      <c r="DK123" s="799"/>
      <c r="DL123" s="800">
        <v>249761</v>
      </c>
      <c r="DM123" s="798"/>
      <c r="DN123" s="798"/>
      <c r="DO123" s="798"/>
      <c r="DP123" s="799"/>
      <c r="DQ123" s="800">
        <v>230918</v>
      </c>
      <c r="DR123" s="798"/>
      <c r="DS123" s="798"/>
      <c r="DT123" s="798"/>
      <c r="DU123" s="799"/>
      <c r="DV123" s="845">
        <v>1.4</v>
      </c>
      <c r="DW123" s="846"/>
      <c r="DX123" s="846"/>
      <c r="DY123" s="846"/>
      <c r="DZ123" s="847"/>
    </row>
    <row r="124" spans="1:130" s="199" customFormat="1" ht="26.25" customHeight="1" thickBot="1">
      <c r="A124" s="838"/>
      <c r="B124" s="839"/>
      <c r="C124" s="842" t="s">
        <v>440</v>
      </c>
      <c r="D124" s="843"/>
      <c r="E124" s="843"/>
      <c r="F124" s="843"/>
      <c r="G124" s="843"/>
      <c r="H124" s="843"/>
      <c r="I124" s="843"/>
      <c r="J124" s="843"/>
      <c r="K124" s="843"/>
      <c r="L124" s="843"/>
      <c r="M124" s="843"/>
      <c r="N124" s="843"/>
      <c r="O124" s="843"/>
      <c r="P124" s="843"/>
      <c r="Q124" s="843"/>
      <c r="R124" s="843"/>
      <c r="S124" s="843"/>
      <c r="T124" s="843"/>
      <c r="U124" s="843"/>
      <c r="V124" s="843"/>
      <c r="W124" s="843"/>
      <c r="X124" s="843"/>
      <c r="Y124" s="843"/>
      <c r="Z124" s="844"/>
      <c r="AA124" s="797" t="s">
        <v>113</v>
      </c>
      <c r="AB124" s="798"/>
      <c r="AC124" s="798"/>
      <c r="AD124" s="798"/>
      <c r="AE124" s="799"/>
      <c r="AF124" s="800" t="s">
        <v>113</v>
      </c>
      <c r="AG124" s="798"/>
      <c r="AH124" s="798"/>
      <c r="AI124" s="798"/>
      <c r="AJ124" s="799"/>
      <c r="AK124" s="800" t="s">
        <v>113</v>
      </c>
      <c r="AL124" s="798"/>
      <c r="AM124" s="798"/>
      <c r="AN124" s="798"/>
      <c r="AO124" s="799"/>
      <c r="AP124" s="845" t="s">
        <v>113</v>
      </c>
      <c r="AQ124" s="846"/>
      <c r="AR124" s="846"/>
      <c r="AS124" s="846"/>
      <c r="AT124" s="847"/>
      <c r="AU124" s="848" t="s">
        <v>452</v>
      </c>
      <c r="AV124" s="849"/>
      <c r="AW124" s="849"/>
      <c r="AX124" s="849"/>
      <c r="AY124" s="849"/>
      <c r="AZ124" s="849"/>
      <c r="BA124" s="849"/>
      <c r="BB124" s="849"/>
      <c r="BC124" s="849"/>
      <c r="BD124" s="849"/>
      <c r="BE124" s="849"/>
      <c r="BF124" s="849"/>
      <c r="BG124" s="849"/>
      <c r="BH124" s="849"/>
      <c r="BI124" s="849"/>
      <c r="BJ124" s="849"/>
      <c r="BK124" s="849"/>
      <c r="BL124" s="849"/>
      <c r="BM124" s="849"/>
      <c r="BN124" s="849"/>
      <c r="BO124" s="849"/>
      <c r="BP124" s="850"/>
      <c r="BQ124" s="851">
        <v>97.2</v>
      </c>
      <c r="BR124" s="852"/>
      <c r="BS124" s="852"/>
      <c r="BT124" s="852"/>
      <c r="BU124" s="852"/>
      <c r="BV124" s="852">
        <v>82.5</v>
      </c>
      <c r="BW124" s="852"/>
      <c r="BX124" s="852"/>
      <c r="BY124" s="852"/>
      <c r="BZ124" s="852"/>
      <c r="CA124" s="852">
        <v>63</v>
      </c>
      <c r="CB124" s="852"/>
      <c r="CC124" s="852"/>
      <c r="CD124" s="852"/>
      <c r="CE124" s="852"/>
      <c r="CF124" s="742"/>
      <c r="CG124" s="743"/>
      <c r="CH124" s="743"/>
      <c r="CI124" s="743"/>
      <c r="CJ124" s="883"/>
      <c r="CK124" s="891"/>
      <c r="CL124" s="891"/>
      <c r="CM124" s="891"/>
      <c r="CN124" s="891"/>
      <c r="CO124" s="892"/>
      <c r="CP124" s="856" t="s">
        <v>453</v>
      </c>
      <c r="CQ124" s="857"/>
      <c r="CR124" s="857"/>
      <c r="CS124" s="857"/>
      <c r="CT124" s="857"/>
      <c r="CU124" s="857"/>
      <c r="CV124" s="857"/>
      <c r="CW124" s="857"/>
      <c r="CX124" s="857"/>
      <c r="CY124" s="857"/>
      <c r="CZ124" s="857"/>
      <c r="DA124" s="857"/>
      <c r="DB124" s="857"/>
      <c r="DC124" s="857"/>
      <c r="DD124" s="857"/>
      <c r="DE124" s="857"/>
      <c r="DF124" s="858"/>
      <c r="DG124" s="780">
        <v>30676</v>
      </c>
      <c r="DH124" s="781"/>
      <c r="DI124" s="781"/>
      <c r="DJ124" s="781"/>
      <c r="DK124" s="782"/>
      <c r="DL124" s="783">
        <v>21061</v>
      </c>
      <c r="DM124" s="781"/>
      <c r="DN124" s="781"/>
      <c r="DO124" s="781"/>
      <c r="DP124" s="782"/>
      <c r="DQ124" s="783">
        <v>15393</v>
      </c>
      <c r="DR124" s="781"/>
      <c r="DS124" s="781"/>
      <c r="DT124" s="781"/>
      <c r="DU124" s="782"/>
      <c r="DV124" s="869">
        <v>0.1</v>
      </c>
      <c r="DW124" s="870"/>
      <c r="DX124" s="870"/>
      <c r="DY124" s="870"/>
      <c r="DZ124" s="871"/>
    </row>
    <row r="125" spans="1:130" s="199" customFormat="1" ht="26.25" customHeight="1">
      <c r="A125" s="838"/>
      <c r="B125" s="839"/>
      <c r="C125" s="842" t="s">
        <v>442</v>
      </c>
      <c r="D125" s="843"/>
      <c r="E125" s="843"/>
      <c r="F125" s="843"/>
      <c r="G125" s="843"/>
      <c r="H125" s="843"/>
      <c r="I125" s="843"/>
      <c r="J125" s="843"/>
      <c r="K125" s="843"/>
      <c r="L125" s="843"/>
      <c r="M125" s="843"/>
      <c r="N125" s="843"/>
      <c r="O125" s="843"/>
      <c r="P125" s="843"/>
      <c r="Q125" s="843"/>
      <c r="R125" s="843"/>
      <c r="S125" s="843"/>
      <c r="T125" s="843"/>
      <c r="U125" s="843"/>
      <c r="V125" s="843"/>
      <c r="W125" s="843"/>
      <c r="X125" s="843"/>
      <c r="Y125" s="843"/>
      <c r="Z125" s="844"/>
      <c r="AA125" s="797" t="s">
        <v>113</v>
      </c>
      <c r="AB125" s="798"/>
      <c r="AC125" s="798"/>
      <c r="AD125" s="798"/>
      <c r="AE125" s="799"/>
      <c r="AF125" s="800" t="s">
        <v>113</v>
      </c>
      <c r="AG125" s="798"/>
      <c r="AH125" s="798"/>
      <c r="AI125" s="798"/>
      <c r="AJ125" s="799"/>
      <c r="AK125" s="800" t="s">
        <v>113</v>
      </c>
      <c r="AL125" s="798"/>
      <c r="AM125" s="798"/>
      <c r="AN125" s="798"/>
      <c r="AO125" s="799"/>
      <c r="AP125" s="845" t="s">
        <v>113</v>
      </c>
      <c r="AQ125" s="846"/>
      <c r="AR125" s="846"/>
      <c r="AS125" s="846"/>
      <c r="AT125" s="847"/>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872" t="s">
        <v>454</v>
      </c>
      <c r="CL125" s="873"/>
      <c r="CM125" s="873"/>
      <c r="CN125" s="873"/>
      <c r="CO125" s="874"/>
      <c r="CP125" s="881" t="s">
        <v>455</v>
      </c>
      <c r="CQ125" s="826"/>
      <c r="CR125" s="826"/>
      <c r="CS125" s="826"/>
      <c r="CT125" s="826"/>
      <c r="CU125" s="826"/>
      <c r="CV125" s="826"/>
      <c r="CW125" s="826"/>
      <c r="CX125" s="826"/>
      <c r="CY125" s="826"/>
      <c r="CZ125" s="826"/>
      <c r="DA125" s="826"/>
      <c r="DB125" s="826"/>
      <c r="DC125" s="826"/>
      <c r="DD125" s="826"/>
      <c r="DE125" s="826"/>
      <c r="DF125" s="827"/>
      <c r="DG125" s="882" t="s">
        <v>113</v>
      </c>
      <c r="DH125" s="863"/>
      <c r="DI125" s="863"/>
      <c r="DJ125" s="863"/>
      <c r="DK125" s="863"/>
      <c r="DL125" s="863" t="s">
        <v>113</v>
      </c>
      <c r="DM125" s="863"/>
      <c r="DN125" s="863"/>
      <c r="DO125" s="863"/>
      <c r="DP125" s="863"/>
      <c r="DQ125" s="863" t="s">
        <v>113</v>
      </c>
      <c r="DR125" s="863"/>
      <c r="DS125" s="863"/>
      <c r="DT125" s="863"/>
      <c r="DU125" s="863"/>
      <c r="DV125" s="864" t="s">
        <v>113</v>
      </c>
      <c r="DW125" s="864"/>
      <c r="DX125" s="864"/>
      <c r="DY125" s="864"/>
      <c r="DZ125" s="865"/>
    </row>
    <row r="126" spans="1:130" s="199" customFormat="1" ht="26.25" customHeight="1" thickBot="1">
      <c r="A126" s="838"/>
      <c r="B126" s="839"/>
      <c r="C126" s="842" t="s">
        <v>444</v>
      </c>
      <c r="D126" s="843"/>
      <c r="E126" s="843"/>
      <c r="F126" s="843"/>
      <c r="G126" s="843"/>
      <c r="H126" s="843"/>
      <c r="I126" s="843"/>
      <c r="J126" s="843"/>
      <c r="K126" s="843"/>
      <c r="L126" s="843"/>
      <c r="M126" s="843"/>
      <c r="N126" s="843"/>
      <c r="O126" s="843"/>
      <c r="P126" s="843"/>
      <c r="Q126" s="843"/>
      <c r="R126" s="843"/>
      <c r="S126" s="843"/>
      <c r="T126" s="843"/>
      <c r="U126" s="843"/>
      <c r="V126" s="843"/>
      <c r="W126" s="843"/>
      <c r="X126" s="843"/>
      <c r="Y126" s="843"/>
      <c r="Z126" s="844"/>
      <c r="AA126" s="797">
        <v>6996</v>
      </c>
      <c r="AB126" s="798"/>
      <c r="AC126" s="798"/>
      <c r="AD126" s="798"/>
      <c r="AE126" s="799"/>
      <c r="AF126" s="800">
        <v>10017</v>
      </c>
      <c r="AG126" s="798"/>
      <c r="AH126" s="798"/>
      <c r="AI126" s="798"/>
      <c r="AJ126" s="799"/>
      <c r="AK126" s="800">
        <v>29701</v>
      </c>
      <c r="AL126" s="798"/>
      <c r="AM126" s="798"/>
      <c r="AN126" s="798"/>
      <c r="AO126" s="799"/>
      <c r="AP126" s="845">
        <v>0.2</v>
      </c>
      <c r="AQ126" s="846"/>
      <c r="AR126" s="846"/>
      <c r="AS126" s="846"/>
      <c r="AT126" s="847"/>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875"/>
      <c r="CL126" s="876"/>
      <c r="CM126" s="876"/>
      <c r="CN126" s="876"/>
      <c r="CO126" s="877"/>
      <c r="CP126" s="833" t="s">
        <v>456</v>
      </c>
      <c r="CQ126" s="768"/>
      <c r="CR126" s="768"/>
      <c r="CS126" s="768"/>
      <c r="CT126" s="768"/>
      <c r="CU126" s="768"/>
      <c r="CV126" s="768"/>
      <c r="CW126" s="768"/>
      <c r="CX126" s="768"/>
      <c r="CY126" s="768"/>
      <c r="CZ126" s="768"/>
      <c r="DA126" s="768"/>
      <c r="DB126" s="768"/>
      <c r="DC126" s="768"/>
      <c r="DD126" s="768"/>
      <c r="DE126" s="768"/>
      <c r="DF126" s="769"/>
      <c r="DG126" s="834" t="s">
        <v>113</v>
      </c>
      <c r="DH126" s="835"/>
      <c r="DI126" s="835"/>
      <c r="DJ126" s="835"/>
      <c r="DK126" s="835"/>
      <c r="DL126" s="835" t="s">
        <v>113</v>
      </c>
      <c r="DM126" s="835"/>
      <c r="DN126" s="835"/>
      <c r="DO126" s="835"/>
      <c r="DP126" s="835"/>
      <c r="DQ126" s="835" t="s">
        <v>113</v>
      </c>
      <c r="DR126" s="835"/>
      <c r="DS126" s="835"/>
      <c r="DT126" s="835"/>
      <c r="DU126" s="835"/>
      <c r="DV126" s="812" t="s">
        <v>113</v>
      </c>
      <c r="DW126" s="812"/>
      <c r="DX126" s="812"/>
      <c r="DY126" s="812"/>
      <c r="DZ126" s="813"/>
    </row>
    <row r="127" spans="1:130" s="199" customFormat="1" ht="26.25" customHeight="1">
      <c r="A127" s="840"/>
      <c r="B127" s="841"/>
      <c r="C127" s="859" t="s">
        <v>457</v>
      </c>
      <c r="D127" s="860"/>
      <c r="E127" s="860"/>
      <c r="F127" s="860"/>
      <c r="G127" s="860"/>
      <c r="H127" s="860"/>
      <c r="I127" s="860"/>
      <c r="J127" s="860"/>
      <c r="K127" s="860"/>
      <c r="L127" s="860"/>
      <c r="M127" s="860"/>
      <c r="N127" s="860"/>
      <c r="O127" s="860"/>
      <c r="P127" s="860"/>
      <c r="Q127" s="860"/>
      <c r="R127" s="860"/>
      <c r="S127" s="860"/>
      <c r="T127" s="860"/>
      <c r="U127" s="860"/>
      <c r="V127" s="860"/>
      <c r="W127" s="860"/>
      <c r="X127" s="860"/>
      <c r="Y127" s="860"/>
      <c r="Z127" s="861"/>
      <c r="AA127" s="797" t="s">
        <v>113</v>
      </c>
      <c r="AB127" s="798"/>
      <c r="AC127" s="798"/>
      <c r="AD127" s="798"/>
      <c r="AE127" s="799"/>
      <c r="AF127" s="800" t="s">
        <v>113</v>
      </c>
      <c r="AG127" s="798"/>
      <c r="AH127" s="798"/>
      <c r="AI127" s="798"/>
      <c r="AJ127" s="799"/>
      <c r="AK127" s="800" t="s">
        <v>113</v>
      </c>
      <c r="AL127" s="798"/>
      <c r="AM127" s="798"/>
      <c r="AN127" s="798"/>
      <c r="AO127" s="799"/>
      <c r="AP127" s="845" t="s">
        <v>113</v>
      </c>
      <c r="AQ127" s="846"/>
      <c r="AR127" s="846"/>
      <c r="AS127" s="846"/>
      <c r="AT127" s="847"/>
      <c r="AU127" s="235"/>
      <c r="AV127" s="235"/>
      <c r="AW127" s="235"/>
      <c r="AX127" s="862" t="s">
        <v>458</v>
      </c>
      <c r="AY127" s="830"/>
      <c r="AZ127" s="830"/>
      <c r="BA127" s="830"/>
      <c r="BB127" s="830"/>
      <c r="BC127" s="830"/>
      <c r="BD127" s="830"/>
      <c r="BE127" s="831"/>
      <c r="BF127" s="829" t="s">
        <v>459</v>
      </c>
      <c r="BG127" s="830"/>
      <c r="BH127" s="830"/>
      <c r="BI127" s="830"/>
      <c r="BJ127" s="830"/>
      <c r="BK127" s="830"/>
      <c r="BL127" s="831"/>
      <c r="BM127" s="829" t="s">
        <v>460</v>
      </c>
      <c r="BN127" s="830"/>
      <c r="BO127" s="830"/>
      <c r="BP127" s="830"/>
      <c r="BQ127" s="830"/>
      <c r="BR127" s="830"/>
      <c r="BS127" s="831"/>
      <c r="BT127" s="829" t="s">
        <v>461</v>
      </c>
      <c r="BU127" s="830"/>
      <c r="BV127" s="830"/>
      <c r="BW127" s="830"/>
      <c r="BX127" s="830"/>
      <c r="BY127" s="830"/>
      <c r="BZ127" s="832"/>
      <c r="CA127" s="235"/>
      <c r="CB127" s="235"/>
      <c r="CC127" s="235"/>
      <c r="CD127" s="236"/>
      <c r="CE127" s="236"/>
      <c r="CF127" s="236"/>
      <c r="CG127" s="233"/>
      <c r="CH127" s="233"/>
      <c r="CI127" s="233"/>
      <c r="CJ127" s="234"/>
      <c r="CK127" s="875"/>
      <c r="CL127" s="876"/>
      <c r="CM127" s="876"/>
      <c r="CN127" s="876"/>
      <c r="CO127" s="877"/>
      <c r="CP127" s="833" t="s">
        <v>462</v>
      </c>
      <c r="CQ127" s="768"/>
      <c r="CR127" s="768"/>
      <c r="CS127" s="768"/>
      <c r="CT127" s="768"/>
      <c r="CU127" s="768"/>
      <c r="CV127" s="768"/>
      <c r="CW127" s="768"/>
      <c r="CX127" s="768"/>
      <c r="CY127" s="768"/>
      <c r="CZ127" s="768"/>
      <c r="DA127" s="768"/>
      <c r="DB127" s="768"/>
      <c r="DC127" s="768"/>
      <c r="DD127" s="768"/>
      <c r="DE127" s="768"/>
      <c r="DF127" s="769"/>
      <c r="DG127" s="834" t="s">
        <v>113</v>
      </c>
      <c r="DH127" s="835"/>
      <c r="DI127" s="835"/>
      <c r="DJ127" s="835"/>
      <c r="DK127" s="835"/>
      <c r="DL127" s="835" t="s">
        <v>113</v>
      </c>
      <c r="DM127" s="835"/>
      <c r="DN127" s="835"/>
      <c r="DO127" s="835"/>
      <c r="DP127" s="835"/>
      <c r="DQ127" s="835" t="s">
        <v>113</v>
      </c>
      <c r="DR127" s="835"/>
      <c r="DS127" s="835"/>
      <c r="DT127" s="835"/>
      <c r="DU127" s="835"/>
      <c r="DV127" s="812" t="s">
        <v>113</v>
      </c>
      <c r="DW127" s="812"/>
      <c r="DX127" s="812"/>
      <c r="DY127" s="812"/>
      <c r="DZ127" s="813"/>
    </row>
    <row r="128" spans="1:130" s="199" customFormat="1" ht="26.25" customHeight="1" thickBot="1">
      <c r="A128" s="814" t="s">
        <v>463</v>
      </c>
      <c r="B128" s="815"/>
      <c r="C128" s="815"/>
      <c r="D128" s="815"/>
      <c r="E128" s="815"/>
      <c r="F128" s="815"/>
      <c r="G128" s="815"/>
      <c r="H128" s="815"/>
      <c r="I128" s="815"/>
      <c r="J128" s="815"/>
      <c r="K128" s="815"/>
      <c r="L128" s="815"/>
      <c r="M128" s="815"/>
      <c r="N128" s="815"/>
      <c r="O128" s="815"/>
      <c r="P128" s="815"/>
      <c r="Q128" s="815"/>
      <c r="R128" s="815"/>
      <c r="S128" s="815"/>
      <c r="T128" s="815"/>
      <c r="U128" s="815"/>
      <c r="V128" s="815"/>
      <c r="W128" s="816" t="s">
        <v>464</v>
      </c>
      <c r="X128" s="816"/>
      <c r="Y128" s="816"/>
      <c r="Z128" s="817"/>
      <c r="AA128" s="818">
        <v>499630</v>
      </c>
      <c r="AB128" s="819"/>
      <c r="AC128" s="819"/>
      <c r="AD128" s="819"/>
      <c r="AE128" s="820"/>
      <c r="AF128" s="821">
        <v>497173</v>
      </c>
      <c r="AG128" s="819"/>
      <c r="AH128" s="819"/>
      <c r="AI128" s="819"/>
      <c r="AJ128" s="820"/>
      <c r="AK128" s="821">
        <v>470185</v>
      </c>
      <c r="AL128" s="819"/>
      <c r="AM128" s="819"/>
      <c r="AN128" s="819"/>
      <c r="AO128" s="820"/>
      <c r="AP128" s="822"/>
      <c r="AQ128" s="823"/>
      <c r="AR128" s="823"/>
      <c r="AS128" s="823"/>
      <c r="AT128" s="824"/>
      <c r="AU128" s="235"/>
      <c r="AV128" s="235"/>
      <c r="AW128" s="235"/>
      <c r="AX128" s="825" t="s">
        <v>465</v>
      </c>
      <c r="AY128" s="826"/>
      <c r="AZ128" s="826"/>
      <c r="BA128" s="826"/>
      <c r="BB128" s="826"/>
      <c r="BC128" s="826"/>
      <c r="BD128" s="826"/>
      <c r="BE128" s="827"/>
      <c r="BF128" s="804" t="s">
        <v>113</v>
      </c>
      <c r="BG128" s="805"/>
      <c r="BH128" s="805"/>
      <c r="BI128" s="805"/>
      <c r="BJ128" s="805"/>
      <c r="BK128" s="805"/>
      <c r="BL128" s="828"/>
      <c r="BM128" s="804">
        <v>12.5</v>
      </c>
      <c r="BN128" s="805"/>
      <c r="BO128" s="805"/>
      <c r="BP128" s="805"/>
      <c r="BQ128" s="805"/>
      <c r="BR128" s="805"/>
      <c r="BS128" s="828"/>
      <c r="BT128" s="804">
        <v>20</v>
      </c>
      <c r="BU128" s="805"/>
      <c r="BV128" s="805"/>
      <c r="BW128" s="805"/>
      <c r="BX128" s="805"/>
      <c r="BY128" s="805"/>
      <c r="BZ128" s="806"/>
      <c r="CA128" s="236"/>
      <c r="CB128" s="236"/>
      <c r="CC128" s="236"/>
      <c r="CD128" s="236"/>
      <c r="CE128" s="236"/>
      <c r="CF128" s="236"/>
      <c r="CG128" s="233"/>
      <c r="CH128" s="233"/>
      <c r="CI128" s="233"/>
      <c r="CJ128" s="234"/>
      <c r="CK128" s="878"/>
      <c r="CL128" s="879"/>
      <c r="CM128" s="879"/>
      <c r="CN128" s="879"/>
      <c r="CO128" s="880"/>
      <c r="CP128" s="807" t="s">
        <v>466</v>
      </c>
      <c r="CQ128" s="746"/>
      <c r="CR128" s="746"/>
      <c r="CS128" s="746"/>
      <c r="CT128" s="746"/>
      <c r="CU128" s="746"/>
      <c r="CV128" s="746"/>
      <c r="CW128" s="746"/>
      <c r="CX128" s="746"/>
      <c r="CY128" s="746"/>
      <c r="CZ128" s="746"/>
      <c r="DA128" s="746"/>
      <c r="DB128" s="746"/>
      <c r="DC128" s="746"/>
      <c r="DD128" s="746"/>
      <c r="DE128" s="746"/>
      <c r="DF128" s="747"/>
      <c r="DG128" s="808" t="s">
        <v>113</v>
      </c>
      <c r="DH128" s="809"/>
      <c r="DI128" s="809"/>
      <c r="DJ128" s="809"/>
      <c r="DK128" s="809"/>
      <c r="DL128" s="809" t="s">
        <v>113</v>
      </c>
      <c r="DM128" s="809"/>
      <c r="DN128" s="809"/>
      <c r="DO128" s="809"/>
      <c r="DP128" s="809"/>
      <c r="DQ128" s="809" t="s">
        <v>113</v>
      </c>
      <c r="DR128" s="809"/>
      <c r="DS128" s="809"/>
      <c r="DT128" s="809"/>
      <c r="DU128" s="809"/>
      <c r="DV128" s="810" t="s">
        <v>113</v>
      </c>
      <c r="DW128" s="810"/>
      <c r="DX128" s="810"/>
      <c r="DY128" s="810"/>
      <c r="DZ128" s="811"/>
    </row>
    <row r="129" spans="1:131" s="199" customFormat="1" ht="26.25" customHeight="1">
      <c r="A129" s="792" t="s">
        <v>91</v>
      </c>
      <c r="B129" s="793"/>
      <c r="C129" s="793"/>
      <c r="D129" s="793"/>
      <c r="E129" s="793"/>
      <c r="F129" s="793"/>
      <c r="G129" s="793"/>
      <c r="H129" s="793"/>
      <c r="I129" s="793"/>
      <c r="J129" s="793"/>
      <c r="K129" s="793"/>
      <c r="L129" s="793"/>
      <c r="M129" s="793"/>
      <c r="N129" s="793"/>
      <c r="O129" s="793"/>
      <c r="P129" s="793"/>
      <c r="Q129" s="793"/>
      <c r="R129" s="793"/>
      <c r="S129" s="793"/>
      <c r="T129" s="793"/>
      <c r="U129" s="793"/>
      <c r="V129" s="793"/>
      <c r="W129" s="794" t="s">
        <v>467</v>
      </c>
      <c r="X129" s="795"/>
      <c r="Y129" s="795"/>
      <c r="Z129" s="796"/>
      <c r="AA129" s="797">
        <v>20169467</v>
      </c>
      <c r="AB129" s="798"/>
      <c r="AC129" s="798"/>
      <c r="AD129" s="798"/>
      <c r="AE129" s="799"/>
      <c r="AF129" s="800">
        <v>20049377</v>
      </c>
      <c r="AG129" s="798"/>
      <c r="AH129" s="798"/>
      <c r="AI129" s="798"/>
      <c r="AJ129" s="799"/>
      <c r="AK129" s="800">
        <v>19891014</v>
      </c>
      <c r="AL129" s="798"/>
      <c r="AM129" s="798"/>
      <c r="AN129" s="798"/>
      <c r="AO129" s="799"/>
      <c r="AP129" s="801"/>
      <c r="AQ129" s="802"/>
      <c r="AR129" s="802"/>
      <c r="AS129" s="802"/>
      <c r="AT129" s="803"/>
      <c r="AU129" s="237"/>
      <c r="AV129" s="237"/>
      <c r="AW129" s="237"/>
      <c r="AX129" s="767" t="s">
        <v>468</v>
      </c>
      <c r="AY129" s="768"/>
      <c r="AZ129" s="768"/>
      <c r="BA129" s="768"/>
      <c r="BB129" s="768"/>
      <c r="BC129" s="768"/>
      <c r="BD129" s="768"/>
      <c r="BE129" s="769"/>
      <c r="BF129" s="787" t="s">
        <v>113</v>
      </c>
      <c r="BG129" s="788"/>
      <c r="BH129" s="788"/>
      <c r="BI129" s="788"/>
      <c r="BJ129" s="788"/>
      <c r="BK129" s="788"/>
      <c r="BL129" s="789"/>
      <c r="BM129" s="787">
        <v>17.5</v>
      </c>
      <c r="BN129" s="788"/>
      <c r="BO129" s="788"/>
      <c r="BP129" s="788"/>
      <c r="BQ129" s="788"/>
      <c r="BR129" s="788"/>
      <c r="BS129" s="789"/>
      <c r="BT129" s="787">
        <v>30</v>
      </c>
      <c r="BU129" s="790"/>
      <c r="BV129" s="790"/>
      <c r="BW129" s="790"/>
      <c r="BX129" s="790"/>
      <c r="BY129" s="790"/>
      <c r="BZ129" s="79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792" t="s">
        <v>469</v>
      </c>
      <c r="B130" s="793"/>
      <c r="C130" s="793"/>
      <c r="D130" s="793"/>
      <c r="E130" s="793"/>
      <c r="F130" s="793"/>
      <c r="G130" s="793"/>
      <c r="H130" s="793"/>
      <c r="I130" s="793"/>
      <c r="J130" s="793"/>
      <c r="K130" s="793"/>
      <c r="L130" s="793"/>
      <c r="M130" s="793"/>
      <c r="N130" s="793"/>
      <c r="O130" s="793"/>
      <c r="P130" s="793"/>
      <c r="Q130" s="793"/>
      <c r="R130" s="793"/>
      <c r="S130" s="793"/>
      <c r="T130" s="793"/>
      <c r="U130" s="793"/>
      <c r="V130" s="793"/>
      <c r="W130" s="794" t="s">
        <v>470</v>
      </c>
      <c r="X130" s="795"/>
      <c r="Y130" s="795"/>
      <c r="Z130" s="796"/>
      <c r="AA130" s="797">
        <v>3203330</v>
      </c>
      <c r="AB130" s="798"/>
      <c r="AC130" s="798"/>
      <c r="AD130" s="798"/>
      <c r="AE130" s="799"/>
      <c r="AF130" s="800">
        <v>2929537</v>
      </c>
      <c r="AG130" s="798"/>
      <c r="AH130" s="798"/>
      <c r="AI130" s="798"/>
      <c r="AJ130" s="799"/>
      <c r="AK130" s="800">
        <v>2872007</v>
      </c>
      <c r="AL130" s="798"/>
      <c r="AM130" s="798"/>
      <c r="AN130" s="798"/>
      <c r="AO130" s="799"/>
      <c r="AP130" s="801"/>
      <c r="AQ130" s="802"/>
      <c r="AR130" s="802"/>
      <c r="AS130" s="802"/>
      <c r="AT130" s="803"/>
      <c r="AU130" s="237"/>
      <c r="AV130" s="237"/>
      <c r="AW130" s="237"/>
      <c r="AX130" s="767" t="s">
        <v>471</v>
      </c>
      <c r="AY130" s="768"/>
      <c r="AZ130" s="768"/>
      <c r="BA130" s="768"/>
      <c r="BB130" s="768"/>
      <c r="BC130" s="768"/>
      <c r="BD130" s="768"/>
      <c r="BE130" s="769"/>
      <c r="BF130" s="770">
        <v>9.6</v>
      </c>
      <c r="BG130" s="771"/>
      <c r="BH130" s="771"/>
      <c r="BI130" s="771"/>
      <c r="BJ130" s="771"/>
      <c r="BK130" s="771"/>
      <c r="BL130" s="772"/>
      <c r="BM130" s="770">
        <v>25</v>
      </c>
      <c r="BN130" s="771"/>
      <c r="BO130" s="771"/>
      <c r="BP130" s="771"/>
      <c r="BQ130" s="771"/>
      <c r="BR130" s="771"/>
      <c r="BS130" s="772"/>
      <c r="BT130" s="770">
        <v>35</v>
      </c>
      <c r="BU130" s="773"/>
      <c r="BV130" s="773"/>
      <c r="BW130" s="773"/>
      <c r="BX130" s="773"/>
      <c r="BY130" s="773"/>
      <c r="BZ130" s="77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775"/>
      <c r="B131" s="776"/>
      <c r="C131" s="776"/>
      <c r="D131" s="776"/>
      <c r="E131" s="776"/>
      <c r="F131" s="776"/>
      <c r="G131" s="776"/>
      <c r="H131" s="776"/>
      <c r="I131" s="776"/>
      <c r="J131" s="776"/>
      <c r="K131" s="776"/>
      <c r="L131" s="776"/>
      <c r="M131" s="776"/>
      <c r="N131" s="776"/>
      <c r="O131" s="776"/>
      <c r="P131" s="776"/>
      <c r="Q131" s="776"/>
      <c r="R131" s="776"/>
      <c r="S131" s="776"/>
      <c r="T131" s="776"/>
      <c r="U131" s="776"/>
      <c r="V131" s="776"/>
      <c r="W131" s="777" t="s">
        <v>472</v>
      </c>
      <c r="X131" s="778"/>
      <c r="Y131" s="778"/>
      <c r="Z131" s="779"/>
      <c r="AA131" s="780">
        <v>16966137</v>
      </c>
      <c r="AB131" s="781"/>
      <c r="AC131" s="781"/>
      <c r="AD131" s="781"/>
      <c r="AE131" s="782"/>
      <c r="AF131" s="783">
        <v>17119840</v>
      </c>
      <c r="AG131" s="781"/>
      <c r="AH131" s="781"/>
      <c r="AI131" s="781"/>
      <c r="AJ131" s="782"/>
      <c r="AK131" s="783">
        <v>17019007</v>
      </c>
      <c r="AL131" s="781"/>
      <c r="AM131" s="781"/>
      <c r="AN131" s="781"/>
      <c r="AO131" s="782"/>
      <c r="AP131" s="784"/>
      <c r="AQ131" s="785"/>
      <c r="AR131" s="785"/>
      <c r="AS131" s="785"/>
      <c r="AT131" s="786"/>
      <c r="AU131" s="237"/>
      <c r="AV131" s="237"/>
      <c r="AW131" s="237"/>
      <c r="AX131" s="745" t="s">
        <v>473</v>
      </c>
      <c r="AY131" s="746"/>
      <c r="AZ131" s="746"/>
      <c r="BA131" s="746"/>
      <c r="BB131" s="746"/>
      <c r="BC131" s="746"/>
      <c r="BD131" s="746"/>
      <c r="BE131" s="747"/>
      <c r="BF131" s="748">
        <v>63</v>
      </c>
      <c r="BG131" s="749"/>
      <c r="BH131" s="749"/>
      <c r="BI131" s="749"/>
      <c r="BJ131" s="749"/>
      <c r="BK131" s="749"/>
      <c r="BL131" s="750"/>
      <c r="BM131" s="748">
        <v>350</v>
      </c>
      <c r="BN131" s="749"/>
      <c r="BO131" s="749"/>
      <c r="BP131" s="749"/>
      <c r="BQ131" s="749"/>
      <c r="BR131" s="749"/>
      <c r="BS131" s="750"/>
      <c r="BT131" s="751"/>
      <c r="BU131" s="752"/>
      <c r="BV131" s="752"/>
      <c r="BW131" s="752"/>
      <c r="BX131" s="752"/>
      <c r="BY131" s="752"/>
      <c r="BZ131" s="75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754" t="s">
        <v>474</v>
      </c>
      <c r="B132" s="755"/>
      <c r="C132" s="755"/>
      <c r="D132" s="755"/>
      <c r="E132" s="755"/>
      <c r="F132" s="755"/>
      <c r="G132" s="755"/>
      <c r="H132" s="755"/>
      <c r="I132" s="755"/>
      <c r="J132" s="755"/>
      <c r="K132" s="755"/>
      <c r="L132" s="755"/>
      <c r="M132" s="755"/>
      <c r="N132" s="755"/>
      <c r="O132" s="755"/>
      <c r="P132" s="755"/>
      <c r="Q132" s="755"/>
      <c r="R132" s="755"/>
      <c r="S132" s="755"/>
      <c r="T132" s="755"/>
      <c r="U132" s="755"/>
      <c r="V132" s="758" t="s">
        <v>475</v>
      </c>
      <c r="W132" s="758"/>
      <c r="X132" s="758"/>
      <c r="Y132" s="758"/>
      <c r="Z132" s="759"/>
      <c r="AA132" s="760">
        <v>10.51396673</v>
      </c>
      <c r="AB132" s="761"/>
      <c r="AC132" s="761"/>
      <c r="AD132" s="761"/>
      <c r="AE132" s="762"/>
      <c r="AF132" s="763">
        <v>9.0289745700000008</v>
      </c>
      <c r="AG132" s="761"/>
      <c r="AH132" s="761"/>
      <c r="AI132" s="761"/>
      <c r="AJ132" s="762"/>
      <c r="AK132" s="763">
        <v>9.4531367189999997</v>
      </c>
      <c r="AL132" s="761"/>
      <c r="AM132" s="761"/>
      <c r="AN132" s="761"/>
      <c r="AO132" s="762"/>
      <c r="AP132" s="764"/>
      <c r="AQ132" s="765"/>
      <c r="AR132" s="765"/>
      <c r="AS132" s="765"/>
      <c r="AT132" s="766"/>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756"/>
      <c r="B133" s="757"/>
      <c r="C133" s="757"/>
      <c r="D133" s="757"/>
      <c r="E133" s="757"/>
      <c r="F133" s="757"/>
      <c r="G133" s="757"/>
      <c r="H133" s="757"/>
      <c r="I133" s="757"/>
      <c r="J133" s="757"/>
      <c r="K133" s="757"/>
      <c r="L133" s="757"/>
      <c r="M133" s="757"/>
      <c r="N133" s="757"/>
      <c r="O133" s="757"/>
      <c r="P133" s="757"/>
      <c r="Q133" s="757"/>
      <c r="R133" s="757"/>
      <c r="S133" s="757"/>
      <c r="T133" s="757"/>
      <c r="U133" s="757"/>
      <c r="V133" s="737" t="s">
        <v>476</v>
      </c>
      <c r="W133" s="737"/>
      <c r="X133" s="737"/>
      <c r="Y133" s="737"/>
      <c r="Z133" s="738"/>
      <c r="AA133" s="739">
        <v>11.9</v>
      </c>
      <c r="AB133" s="740"/>
      <c r="AC133" s="740"/>
      <c r="AD133" s="740"/>
      <c r="AE133" s="741"/>
      <c r="AF133" s="739">
        <v>10.5</v>
      </c>
      <c r="AG133" s="740"/>
      <c r="AH133" s="740"/>
      <c r="AI133" s="740"/>
      <c r="AJ133" s="741"/>
      <c r="AK133" s="739">
        <v>9.6</v>
      </c>
      <c r="AL133" s="740"/>
      <c r="AM133" s="740"/>
      <c r="AN133" s="740"/>
      <c r="AO133" s="741"/>
      <c r="AP133" s="742"/>
      <c r="AQ133" s="743"/>
      <c r="AR133" s="743"/>
      <c r="AS133" s="743"/>
      <c r="AT133" s="744"/>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topLeftCell="A37" zoomScale="70" zoomScaleNormal="85" zoomScaleSheetLayoutView="70" workbookViewId="0">
      <selection activeCell="I51" sqref="I51"/>
    </sheetView>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topLeftCell="I47" zoomScale="70" zoomScaleNormal="70" zoomScaleSheetLayoutView="55" workbookViewId="0"/>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topLeftCell="A40" zoomScale="70" zoomScaleSheetLayoutView="70" workbookViewId="0"/>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477</v>
      </c>
      <c r="B5" s="248"/>
      <c r="C5" s="248"/>
      <c r="D5" s="248"/>
      <c r="E5" s="248"/>
      <c r="F5" s="248"/>
      <c r="G5" s="248"/>
      <c r="H5" s="248"/>
      <c r="I5" s="248"/>
      <c r="J5" s="248"/>
      <c r="K5" s="248"/>
      <c r="L5" s="248"/>
      <c r="M5" s="248"/>
      <c r="N5" s="248"/>
      <c r="O5" s="249"/>
    </row>
    <row r="6" spans="1:16">
      <c r="A6" s="250"/>
      <c r="B6" s="246"/>
      <c r="C6" s="246"/>
      <c r="D6" s="246"/>
      <c r="E6" s="246"/>
      <c r="F6" s="246"/>
      <c r="G6" s="251" t="s">
        <v>478</v>
      </c>
      <c r="H6" s="251"/>
      <c r="I6" s="251"/>
      <c r="J6" s="251"/>
      <c r="K6" s="246"/>
      <c r="L6" s="246"/>
      <c r="M6" s="246"/>
      <c r="N6" s="246"/>
    </row>
    <row r="7" spans="1:16">
      <c r="A7" s="250"/>
      <c r="B7" s="246"/>
      <c r="C7" s="246"/>
      <c r="D7" s="246"/>
      <c r="E7" s="246"/>
      <c r="F7" s="246"/>
      <c r="G7" s="253"/>
      <c r="H7" s="254"/>
      <c r="I7" s="254"/>
      <c r="J7" s="255"/>
      <c r="K7" s="1152" t="s">
        <v>479</v>
      </c>
      <c r="L7" s="256"/>
      <c r="M7" s="257" t="s">
        <v>480</v>
      </c>
      <c r="N7" s="258"/>
    </row>
    <row r="8" spans="1:16">
      <c r="A8" s="250"/>
      <c r="B8" s="246"/>
      <c r="C8" s="246"/>
      <c r="D8" s="246"/>
      <c r="E8" s="246"/>
      <c r="F8" s="246"/>
      <c r="G8" s="259"/>
      <c r="H8" s="260"/>
      <c r="I8" s="260"/>
      <c r="J8" s="261"/>
      <c r="K8" s="1153"/>
      <c r="L8" s="262" t="s">
        <v>481</v>
      </c>
      <c r="M8" s="263" t="s">
        <v>482</v>
      </c>
      <c r="N8" s="264" t="s">
        <v>483</v>
      </c>
    </row>
    <row r="9" spans="1:16">
      <c r="A9" s="250"/>
      <c r="B9" s="246"/>
      <c r="C9" s="246"/>
      <c r="D9" s="246"/>
      <c r="E9" s="246"/>
      <c r="F9" s="246"/>
      <c r="G9" s="1166" t="s">
        <v>484</v>
      </c>
      <c r="H9" s="1167"/>
      <c r="I9" s="1167"/>
      <c r="J9" s="1168"/>
      <c r="K9" s="265">
        <v>4185030</v>
      </c>
      <c r="L9" s="266">
        <v>50518</v>
      </c>
      <c r="M9" s="267">
        <v>62051</v>
      </c>
      <c r="N9" s="268">
        <v>-18.600000000000001</v>
      </c>
    </row>
    <row r="10" spans="1:16">
      <c r="A10" s="250"/>
      <c r="B10" s="246"/>
      <c r="C10" s="246"/>
      <c r="D10" s="246"/>
      <c r="E10" s="246"/>
      <c r="F10" s="246"/>
      <c r="G10" s="1166" t="s">
        <v>485</v>
      </c>
      <c r="H10" s="1167"/>
      <c r="I10" s="1167"/>
      <c r="J10" s="1168"/>
      <c r="K10" s="269">
        <v>181376</v>
      </c>
      <c r="L10" s="270">
        <v>2189</v>
      </c>
      <c r="M10" s="271">
        <v>5713</v>
      </c>
      <c r="N10" s="272">
        <v>-61.7</v>
      </c>
    </row>
    <row r="11" spans="1:16" ht="13.5" customHeight="1">
      <c r="A11" s="250"/>
      <c r="B11" s="246"/>
      <c r="C11" s="246"/>
      <c r="D11" s="246"/>
      <c r="E11" s="246"/>
      <c r="F11" s="246"/>
      <c r="G11" s="1166" t="s">
        <v>486</v>
      </c>
      <c r="H11" s="1167"/>
      <c r="I11" s="1167"/>
      <c r="J11" s="1168"/>
      <c r="K11" s="269">
        <v>928991</v>
      </c>
      <c r="L11" s="270">
        <v>11214</v>
      </c>
      <c r="M11" s="271">
        <v>5796</v>
      </c>
      <c r="N11" s="272">
        <v>93.5</v>
      </c>
    </row>
    <row r="12" spans="1:16" ht="13.5" customHeight="1">
      <c r="A12" s="250"/>
      <c r="B12" s="246"/>
      <c r="C12" s="246"/>
      <c r="D12" s="246"/>
      <c r="E12" s="246"/>
      <c r="F12" s="246"/>
      <c r="G12" s="1166" t="s">
        <v>487</v>
      </c>
      <c r="H12" s="1167"/>
      <c r="I12" s="1167"/>
      <c r="J12" s="1168"/>
      <c r="K12" s="269">
        <v>115136</v>
      </c>
      <c r="L12" s="270">
        <v>1390</v>
      </c>
      <c r="M12" s="271">
        <v>1167</v>
      </c>
      <c r="N12" s="272">
        <v>19.100000000000001</v>
      </c>
    </row>
    <row r="13" spans="1:16" ht="13.5" customHeight="1">
      <c r="A13" s="250"/>
      <c r="B13" s="246"/>
      <c r="C13" s="246"/>
      <c r="D13" s="246"/>
      <c r="E13" s="246"/>
      <c r="F13" s="246"/>
      <c r="G13" s="1166" t="s">
        <v>488</v>
      </c>
      <c r="H13" s="1167"/>
      <c r="I13" s="1167"/>
      <c r="J13" s="1168"/>
      <c r="K13" s="269" t="s">
        <v>489</v>
      </c>
      <c r="L13" s="270" t="s">
        <v>489</v>
      </c>
      <c r="M13" s="271">
        <v>0</v>
      </c>
      <c r="N13" s="272" t="s">
        <v>489</v>
      </c>
    </row>
    <row r="14" spans="1:16" ht="13.5" customHeight="1">
      <c r="A14" s="250"/>
      <c r="B14" s="246"/>
      <c r="C14" s="246"/>
      <c r="D14" s="246"/>
      <c r="E14" s="246"/>
      <c r="F14" s="246"/>
      <c r="G14" s="1166" t="s">
        <v>490</v>
      </c>
      <c r="H14" s="1167"/>
      <c r="I14" s="1167"/>
      <c r="J14" s="1168"/>
      <c r="K14" s="269">
        <v>260433</v>
      </c>
      <c r="L14" s="270">
        <v>3144</v>
      </c>
      <c r="M14" s="271">
        <v>2337</v>
      </c>
      <c r="N14" s="272">
        <v>34.5</v>
      </c>
    </row>
    <row r="15" spans="1:16" ht="13.5" customHeight="1">
      <c r="A15" s="250"/>
      <c r="B15" s="246"/>
      <c r="C15" s="246"/>
      <c r="D15" s="246"/>
      <c r="E15" s="246"/>
      <c r="F15" s="246"/>
      <c r="G15" s="1166" t="s">
        <v>491</v>
      </c>
      <c r="H15" s="1167"/>
      <c r="I15" s="1167"/>
      <c r="J15" s="1168"/>
      <c r="K15" s="269">
        <v>35847</v>
      </c>
      <c r="L15" s="270">
        <v>433</v>
      </c>
      <c r="M15" s="271">
        <v>1594</v>
      </c>
      <c r="N15" s="272">
        <v>-72.8</v>
      </c>
    </row>
    <row r="16" spans="1:16">
      <c r="A16" s="250"/>
      <c r="B16" s="246"/>
      <c r="C16" s="246"/>
      <c r="D16" s="246"/>
      <c r="E16" s="246"/>
      <c r="F16" s="246"/>
      <c r="G16" s="1169" t="s">
        <v>492</v>
      </c>
      <c r="H16" s="1170"/>
      <c r="I16" s="1170"/>
      <c r="J16" s="1171"/>
      <c r="K16" s="270">
        <v>-345689</v>
      </c>
      <c r="L16" s="270">
        <v>-4173</v>
      </c>
      <c r="M16" s="271">
        <v>-5993</v>
      </c>
      <c r="N16" s="272">
        <v>-30.4</v>
      </c>
    </row>
    <row r="17" spans="1:16">
      <c r="A17" s="250"/>
      <c r="B17" s="246"/>
      <c r="C17" s="246"/>
      <c r="D17" s="246"/>
      <c r="E17" s="246"/>
      <c r="F17" s="246"/>
      <c r="G17" s="1169" t="s">
        <v>169</v>
      </c>
      <c r="H17" s="1170"/>
      <c r="I17" s="1170"/>
      <c r="J17" s="1171"/>
      <c r="K17" s="270">
        <v>5361124</v>
      </c>
      <c r="L17" s="270">
        <v>64714</v>
      </c>
      <c r="M17" s="271">
        <v>72665</v>
      </c>
      <c r="N17" s="272">
        <v>-10.9</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493</v>
      </c>
      <c r="H19" s="246"/>
      <c r="I19" s="246"/>
      <c r="J19" s="246"/>
      <c r="K19" s="246"/>
      <c r="L19" s="246"/>
      <c r="M19" s="246"/>
      <c r="N19" s="246"/>
    </row>
    <row r="20" spans="1:16">
      <c r="A20" s="250"/>
      <c r="B20" s="246"/>
      <c r="C20" s="246"/>
      <c r="D20" s="246"/>
      <c r="E20" s="246"/>
      <c r="F20" s="246"/>
      <c r="G20" s="274"/>
      <c r="H20" s="275"/>
      <c r="I20" s="275"/>
      <c r="J20" s="276"/>
      <c r="K20" s="277" t="s">
        <v>494</v>
      </c>
      <c r="L20" s="278" t="s">
        <v>495</v>
      </c>
      <c r="M20" s="279" t="s">
        <v>496</v>
      </c>
      <c r="N20" s="280"/>
    </row>
    <row r="21" spans="1:16" s="286" customFormat="1">
      <c r="A21" s="281"/>
      <c r="B21" s="251"/>
      <c r="C21" s="251"/>
      <c r="D21" s="251"/>
      <c r="E21" s="251"/>
      <c r="F21" s="251"/>
      <c r="G21" s="1163" t="s">
        <v>497</v>
      </c>
      <c r="H21" s="1164"/>
      <c r="I21" s="1164"/>
      <c r="J21" s="1165"/>
      <c r="K21" s="282">
        <v>5.81</v>
      </c>
      <c r="L21" s="283">
        <v>7.22</v>
      </c>
      <c r="M21" s="284">
        <v>-1.41</v>
      </c>
      <c r="N21" s="251"/>
      <c r="O21" s="285"/>
      <c r="P21" s="281"/>
    </row>
    <row r="22" spans="1:16" s="286" customFormat="1">
      <c r="A22" s="281"/>
      <c r="B22" s="251"/>
      <c r="C22" s="251"/>
      <c r="D22" s="251"/>
      <c r="E22" s="251"/>
      <c r="F22" s="251"/>
      <c r="G22" s="1163" t="s">
        <v>498</v>
      </c>
      <c r="H22" s="1164"/>
      <c r="I22" s="1164"/>
      <c r="J22" s="1165"/>
      <c r="K22" s="287">
        <v>96.7</v>
      </c>
      <c r="L22" s="288">
        <v>98.4</v>
      </c>
      <c r="M22" s="289">
        <v>-1.7</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499</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500</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501</v>
      </c>
      <c r="H29" s="251"/>
      <c r="I29" s="251"/>
      <c r="J29" s="251"/>
      <c r="K29" s="246"/>
      <c r="L29" s="246"/>
      <c r="M29" s="246"/>
      <c r="N29" s="246"/>
      <c r="O29" s="295"/>
    </row>
    <row r="30" spans="1:16">
      <c r="A30" s="250"/>
      <c r="B30" s="246"/>
      <c r="C30" s="246"/>
      <c r="D30" s="246"/>
      <c r="E30" s="246"/>
      <c r="F30" s="246"/>
      <c r="G30" s="253"/>
      <c r="H30" s="254"/>
      <c r="I30" s="254"/>
      <c r="J30" s="255"/>
      <c r="K30" s="1152" t="s">
        <v>479</v>
      </c>
      <c r="L30" s="256"/>
      <c r="M30" s="257" t="s">
        <v>480</v>
      </c>
      <c r="N30" s="258"/>
    </row>
    <row r="31" spans="1:16">
      <c r="A31" s="250"/>
      <c r="B31" s="246"/>
      <c r="C31" s="246"/>
      <c r="D31" s="246"/>
      <c r="E31" s="246"/>
      <c r="F31" s="246"/>
      <c r="G31" s="259"/>
      <c r="H31" s="260"/>
      <c r="I31" s="260"/>
      <c r="J31" s="261"/>
      <c r="K31" s="1153"/>
      <c r="L31" s="262" t="s">
        <v>481</v>
      </c>
      <c r="M31" s="263" t="s">
        <v>482</v>
      </c>
      <c r="N31" s="264" t="s">
        <v>483</v>
      </c>
    </row>
    <row r="32" spans="1:16" ht="27" customHeight="1">
      <c r="A32" s="250"/>
      <c r="B32" s="246"/>
      <c r="C32" s="246"/>
      <c r="D32" s="246"/>
      <c r="E32" s="246"/>
      <c r="F32" s="246"/>
      <c r="G32" s="1154" t="s">
        <v>502</v>
      </c>
      <c r="H32" s="1155"/>
      <c r="I32" s="1155"/>
      <c r="J32" s="1156"/>
      <c r="K32" s="296">
        <v>3551305</v>
      </c>
      <c r="L32" s="296">
        <v>42868</v>
      </c>
      <c r="M32" s="297">
        <v>39687</v>
      </c>
      <c r="N32" s="298">
        <v>8</v>
      </c>
    </row>
    <row r="33" spans="1:16" ht="13.5" customHeight="1">
      <c r="A33" s="250"/>
      <c r="B33" s="246"/>
      <c r="C33" s="246"/>
      <c r="D33" s="246"/>
      <c r="E33" s="246"/>
      <c r="F33" s="246"/>
      <c r="G33" s="1154" t="s">
        <v>503</v>
      </c>
      <c r="H33" s="1155"/>
      <c r="I33" s="1155"/>
      <c r="J33" s="1156"/>
      <c r="K33" s="296" t="s">
        <v>489</v>
      </c>
      <c r="L33" s="296" t="s">
        <v>489</v>
      </c>
      <c r="M33" s="297" t="s">
        <v>489</v>
      </c>
      <c r="N33" s="298" t="s">
        <v>489</v>
      </c>
    </row>
    <row r="34" spans="1:16" ht="27" customHeight="1">
      <c r="A34" s="250"/>
      <c r="B34" s="246"/>
      <c r="C34" s="246"/>
      <c r="D34" s="246"/>
      <c r="E34" s="246"/>
      <c r="F34" s="246"/>
      <c r="G34" s="1154" t="s">
        <v>504</v>
      </c>
      <c r="H34" s="1155"/>
      <c r="I34" s="1155"/>
      <c r="J34" s="1156"/>
      <c r="K34" s="296" t="s">
        <v>489</v>
      </c>
      <c r="L34" s="296" t="s">
        <v>489</v>
      </c>
      <c r="M34" s="297">
        <v>56</v>
      </c>
      <c r="N34" s="298" t="s">
        <v>489</v>
      </c>
    </row>
    <row r="35" spans="1:16" ht="27" customHeight="1">
      <c r="A35" s="250"/>
      <c r="B35" s="246"/>
      <c r="C35" s="246"/>
      <c r="D35" s="246"/>
      <c r="E35" s="246"/>
      <c r="F35" s="246"/>
      <c r="G35" s="1154" t="s">
        <v>505</v>
      </c>
      <c r="H35" s="1155"/>
      <c r="I35" s="1155"/>
      <c r="J35" s="1156"/>
      <c r="K35" s="296">
        <v>903612</v>
      </c>
      <c r="L35" s="296">
        <v>10908</v>
      </c>
      <c r="M35" s="297">
        <v>13696</v>
      </c>
      <c r="N35" s="298">
        <v>-20.399999999999999</v>
      </c>
    </row>
    <row r="36" spans="1:16" ht="27" customHeight="1">
      <c r="A36" s="250"/>
      <c r="B36" s="246"/>
      <c r="C36" s="246"/>
      <c r="D36" s="246"/>
      <c r="E36" s="246"/>
      <c r="F36" s="246"/>
      <c r="G36" s="1154" t="s">
        <v>506</v>
      </c>
      <c r="H36" s="1155"/>
      <c r="I36" s="1155"/>
      <c r="J36" s="1156"/>
      <c r="K36" s="296">
        <v>360107</v>
      </c>
      <c r="L36" s="296">
        <v>4347</v>
      </c>
      <c r="M36" s="297">
        <v>1733</v>
      </c>
      <c r="N36" s="298">
        <v>150.80000000000001</v>
      </c>
    </row>
    <row r="37" spans="1:16" ht="13.5" customHeight="1">
      <c r="A37" s="250"/>
      <c r="B37" s="246"/>
      <c r="C37" s="246"/>
      <c r="D37" s="246"/>
      <c r="E37" s="246"/>
      <c r="F37" s="246"/>
      <c r="G37" s="1154" t="s">
        <v>507</v>
      </c>
      <c r="H37" s="1155"/>
      <c r="I37" s="1155"/>
      <c r="J37" s="1156"/>
      <c r="K37" s="296">
        <v>135998</v>
      </c>
      <c r="L37" s="296">
        <v>1642</v>
      </c>
      <c r="M37" s="297">
        <v>790</v>
      </c>
      <c r="N37" s="298">
        <v>107.8</v>
      </c>
    </row>
    <row r="38" spans="1:16" ht="27" customHeight="1">
      <c r="A38" s="250"/>
      <c r="B38" s="246"/>
      <c r="C38" s="246"/>
      <c r="D38" s="246"/>
      <c r="E38" s="246"/>
      <c r="F38" s="246"/>
      <c r="G38" s="1157" t="s">
        <v>508</v>
      </c>
      <c r="H38" s="1158"/>
      <c r="I38" s="1158"/>
      <c r="J38" s="1159"/>
      <c r="K38" s="299" t="s">
        <v>489</v>
      </c>
      <c r="L38" s="299" t="s">
        <v>489</v>
      </c>
      <c r="M38" s="300">
        <v>1</v>
      </c>
      <c r="N38" s="301" t="s">
        <v>489</v>
      </c>
      <c r="O38" s="295"/>
    </row>
    <row r="39" spans="1:16">
      <c r="A39" s="250"/>
      <c r="B39" s="246"/>
      <c r="C39" s="246"/>
      <c r="D39" s="246"/>
      <c r="E39" s="246"/>
      <c r="F39" s="246"/>
      <c r="G39" s="1157" t="s">
        <v>509</v>
      </c>
      <c r="H39" s="1158"/>
      <c r="I39" s="1158"/>
      <c r="J39" s="1159"/>
      <c r="K39" s="302">
        <v>-470185</v>
      </c>
      <c r="L39" s="302">
        <v>-5676</v>
      </c>
      <c r="M39" s="303">
        <v>-5521</v>
      </c>
      <c r="N39" s="304">
        <v>2.8</v>
      </c>
      <c r="O39" s="295"/>
    </row>
    <row r="40" spans="1:16" ht="27" customHeight="1">
      <c r="A40" s="250"/>
      <c r="B40" s="246"/>
      <c r="C40" s="246"/>
      <c r="D40" s="246"/>
      <c r="E40" s="246"/>
      <c r="F40" s="246"/>
      <c r="G40" s="1154" t="s">
        <v>510</v>
      </c>
      <c r="H40" s="1155"/>
      <c r="I40" s="1155"/>
      <c r="J40" s="1156"/>
      <c r="K40" s="302">
        <v>-2872007</v>
      </c>
      <c r="L40" s="302">
        <v>-34668</v>
      </c>
      <c r="M40" s="303">
        <v>-35785</v>
      </c>
      <c r="N40" s="304">
        <v>-3.1</v>
      </c>
      <c r="O40" s="295"/>
    </row>
    <row r="41" spans="1:16">
      <c r="A41" s="250"/>
      <c r="B41" s="246"/>
      <c r="C41" s="246"/>
      <c r="D41" s="246"/>
      <c r="E41" s="246"/>
      <c r="F41" s="246"/>
      <c r="G41" s="1160" t="s">
        <v>280</v>
      </c>
      <c r="H41" s="1161"/>
      <c r="I41" s="1161"/>
      <c r="J41" s="1162"/>
      <c r="K41" s="296">
        <v>1608830</v>
      </c>
      <c r="L41" s="302">
        <v>19420</v>
      </c>
      <c r="M41" s="303">
        <v>14658</v>
      </c>
      <c r="N41" s="304">
        <v>32.5</v>
      </c>
      <c r="O41" s="295"/>
    </row>
    <row r="42" spans="1:16">
      <c r="A42" s="250"/>
      <c r="B42" s="246"/>
      <c r="C42" s="246"/>
      <c r="D42" s="246"/>
      <c r="E42" s="246"/>
      <c r="F42" s="246"/>
      <c r="G42" s="305" t="s">
        <v>511</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512</v>
      </c>
      <c r="B47" s="246"/>
      <c r="C47" s="246"/>
      <c r="D47" s="246"/>
      <c r="E47" s="246"/>
      <c r="F47" s="246"/>
      <c r="G47" s="246"/>
      <c r="H47" s="246"/>
      <c r="I47" s="246"/>
      <c r="J47" s="246"/>
      <c r="K47" s="246"/>
      <c r="L47" s="246"/>
      <c r="M47" s="246"/>
      <c r="N47" s="246"/>
    </row>
    <row r="48" spans="1:16">
      <c r="A48" s="250"/>
      <c r="B48" s="246"/>
      <c r="C48" s="246"/>
      <c r="D48" s="246"/>
      <c r="E48" s="246"/>
      <c r="F48" s="246"/>
      <c r="G48" s="310" t="s">
        <v>513</v>
      </c>
      <c r="H48" s="310"/>
      <c r="I48" s="310"/>
      <c r="J48" s="310"/>
      <c r="K48" s="310"/>
      <c r="L48" s="310"/>
      <c r="M48" s="311"/>
      <c r="N48" s="310"/>
    </row>
    <row r="49" spans="1:14" ht="13.5" customHeight="1">
      <c r="A49" s="250"/>
      <c r="B49" s="246"/>
      <c r="C49" s="246"/>
      <c r="D49" s="246"/>
      <c r="E49" s="246"/>
      <c r="F49" s="246"/>
      <c r="G49" s="312"/>
      <c r="H49" s="313"/>
      <c r="I49" s="1147" t="s">
        <v>479</v>
      </c>
      <c r="J49" s="1149" t="s">
        <v>514</v>
      </c>
      <c r="K49" s="1150"/>
      <c r="L49" s="1150"/>
      <c r="M49" s="1150"/>
      <c r="N49" s="1151"/>
    </row>
    <row r="50" spans="1:14">
      <c r="A50" s="250"/>
      <c r="B50" s="246"/>
      <c r="C50" s="246"/>
      <c r="D50" s="246"/>
      <c r="E50" s="246"/>
      <c r="F50" s="246"/>
      <c r="G50" s="314"/>
      <c r="H50" s="315"/>
      <c r="I50" s="1148"/>
      <c r="J50" s="316" t="s">
        <v>515</v>
      </c>
      <c r="K50" s="317" t="s">
        <v>516</v>
      </c>
      <c r="L50" s="318" t="s">
        <v>517</v>
      </c>
      <c r="M50" s="319" t="s">
        <v>518</v>
      </c>
      <c r="N50" s="320" t="s">
        <v>519</v>
      </c>
    </row>
    <row r="51" spans="1:14">
      <c r="A51" s="250"/>
      <c r="B51" s="246"/>
      <c r="C51" s="246"/>
      <c r="D51" s="246"/>
      <c r="E51" s="246"/>
      <c r="F51" s="246"/>
      <c r="G51" s="312" t="s">
        <v>520</v>
      </c>
      <c r="H51" s="313"/>
      <c r="I51" s="321">
        <v>2948083</v>
      </c>
      <c r="J51" s="322">
        <v>34281</v>
      </c>
      <c r="K51" s="323">
        <v>-24.7</v>
      </c>
      <c r="L51" s="324">
        <v>50880</v>
      </c>
      <c r="M51" s="325">
        <v>7</v>
      </c>
      <c r="N51" s="326">
        <v>-31.7</v>
      </c>
    </row>
    <row r="52" spans="1:14">
      <c r="A52" s="250"/>
      <c r="B52" s="246"/>
      <c r="C52" s="246"/>
      <c r="D52" s="246"/>
      <c r="E52" s="246"/>
      <c r="F52" s="246"/>
      <c r="G52" s="327"/>
      <c r="H52" s="328" t="s">
        <v>521</v>
      </c>
      <c r="I52" s="329">
        <v>1707958</v>
      </c>
      <c r="J52" s="330">
        <v>19861</v>
      </c>
      <c r="K52" s="331">
        <v>-29.1</v>
      </c>
      <c r="L52" s="332">
        <v>26879</v>
      </c>
      <c r="M52" s="333">
        <v>2.4</v>
      </c>
      <c r="N52" s="334">
        <v>-31.5</v>
      </c>
    </row>
    <row r="53" spans="1:14">
      <c r="A53" s="250"/>
      <c r="B53" s="246"/>
      <c r="C53" s="246"/>
      <c r="D53" s="246"/>
      <c r="E53" s="246"/>
      <c r="F53" s="246"/>
      <c r="G53" s="312" t="s">
        <v>522</v>
      </c>
      <c r="H53" s="313"/>
      <c r="I53" s="321">
        <v>4449530</v>
      </c>
      <c r="J53" s="322">
        <v>51880</v>
      </c>
      <c r="K53" s="323">
        <v>51.3</v>
      </c>
      <c r="L53" s="324">
        <v>63956</v>
      </c>
      <c r="M53" s="325">
        <v>25.7</v>
      </c>
      <c r="N53" s="326">
        <v>25.6</v>
      </c>
    </row>
    <row r="54" spans="1:14">
      <c r="A54" s="250"/>
      <c r="B54" s="246"/>
      <c r="C54" s="246"/>
      <c r="D54" s="246"/>
      <c r="E54" s="246"/>
      <c r="F54" s="246"/>
      <c r="G54" s="327"/>
      <c r="H54" s="328" t="s">
        <v>521</v>
      </c>
      <c r="I54" s="329">
        <v>1397147</v>
      </c>
      <c r="J54" s="330">
        <v>16290</v>
      </c>
      <c r="K54" s="331">
        <v>-18</v>
      </c>
      <c r="L54" s="332">
        <v>29239</v>
      </c>
      <c r="M54" s="333">
        <v>8.8000000000000007</v>
      </c>
      <c r="N54" s="334">
        <v>-26.8</v>
      </c>
    </row>
    <row r="55" spans="1:14">
      <c r="A55" s="250"/>
      <c r="B55" s="246"/>
      <c r="C55" s="246"/>
      <c r="D55" s="246"/>
      <c r="E55" s="246"/>
      <c r="F55" s="246"/>
      <c r="G55" s="312" t="s">
        <v>523</v>
      </c>
      <c r="H55" s="313"/>
      <c r="I55" s="321">
        <v>4561776</v>
      </c>
      <c r="J55" s="322">
        <v>53703</v>
      </c>
      <c r="K55" s="323">
        <v>3.5</v>
      </c>
      <c r="L55" s="324">
        <v>66255</v>
      </c>
      <c r="M55" s="325">
        <v>3.6</v>
      </c>
      <c r="N55" s="326">
        <v>-0.1</v>
      </c>
    </row>
    <row r="56" spans="1:14">
      <c r="A56" s="250"/>
      <c r="B56" s="246"/>
      <c r="C56" s="246"/>
      <c r="D56" s="246"/>
      <c r="E56" s="246"/>
      <c r="F56" s="246"/>
      <c r="G56" s="327"/>
      <c r="H56" s="328" t="s">
        <v>521</v>
      </c>
      <c r="I56" s="329">
        <v>2225174</v>
      </c>
      <c r="J56" s="330">
        <v>26195</v>
      </c>
      <c r="K56" s="331">
        <v>60.8</v>
      </c>
      <c r="L56" s="332">
        <v>31822</v>
      </c>
      <c r="M56" s="333">
        <v>8.8000000000000007</v>
      </c>
      <c r="N56" s="334">
        <v>52</v>
      </c>
    </row>
    <row r="57" spans="1:14">
      <c r="A57" s="250"/>
      <c r="B57" s="246"/>
      <c r="C57" s="246"/>
      <c r="D57" s="246"/>
      <c r="E57" s="246"/>
      <c r="F57" s="246"/>
      <c r="G57" s="312" t="s">
        <v>524</v>
      </c>
      <c r="H57" s="313"/>
      <c r="I57" s="321">
        <v>3048100</v>
      </c>
      <c r="J57" s="322">
        <v>36344</v>
      </c>
      <c r="K57" s="323">
        <v>-32.299999999999997</v>
      </c>
      <c r="L57" s="324">
        <v>54227</v>
      </c>
      <c r="M57" s="325">
        <v>-18.2</v>
      </c>
      <c r="N57" s="326">
        <v>-14.1</v>
      </c>
    </row>
    <row r="58" spans="1:14">
      <c r="A58" s="250"/>
      <c r="B58" s="246"/>
      <c r="C58" s="246"/>
      <c r="D58" s="246"/>
      <c r="E58" s="246"/>
      <c r="F58" s="246"/>
      <c r="G58" s="327"/>
      <c r="H58" s="328" t="s">
        <v>521</v>
      </c>
      <c r="I58" s="329">
        <v>1260214</v>
      </c>
      <c r="J58" s="330">
        <v>15026</v>
      </c>
      <c r="K58" s="331">
        <v>-42.6</v>
      </c>
      <c r="L58" s="332">
        <v>29694</v>
      </c>
      <c r="M58" s="333">
        <v>-6.7</v>
      </c>
      <c r="N58" s="334">
        <v>-35.9</v>
      </c>
    </row>
    <row r="59" spans="1:14">
      <c r="A59" s="250"/>
      <c r="B59" s="246"/>
      <c r="C59" s="246"/>
      <c r="D59" s="246"/>
      <c r="E59" s="246"/>
      <c r="F59" s="246"/>
      <c r="G59" s="312" t="s">
        <v>525</v>
      </c>
      <c r="H59" s="313"/>
      <c r="I59" s="321">
        <v>2167576</v>
      </c>
      <c r="J59" s="322">
        <v>26165</v>
      </c>
      <c r="K59" s="323">
        <v>-28</v>
      </c>
      <c r="L59" s="324">
        <v>57295</v>
      </c>
      <c r="M59" s="325">
        <v>5.7</v>
      </c>
      <c r="N59" s="326">
        <v>-33.700000000000003</v>
      </c>
    </row>
    <row r="60" spans="1:14">
      <c r="A60" s="250"/>
      <c r="B60" s="246"/>
      <c r="C60" s="246"/>
      <c r="D60" s="246"/>
      <c r="E60" s="246"/>
      <c r="F60" s="246"/>
      <c r="G60" s="327"/>
      <c r="H60" s="328" t="s">
        <v>521</v>
      </c>
      <c r="I60" s="335">
        <v>1012752</v>
      </c>
      <c r="J60" s="330">
        <v>12225</v>
      </c>
      <c r="K60" s="331">
        <v>-18.600000000000001</v>
      </c>
      <c r="L60" s="332">
        <v>32771</v>
      </c>
      <c r="M60" s="333">
        <v>10.4</v>
      </c>
      <c r="N60" s="334">
        <v>-29</v>
      </c>
    </row>
    <row r="61" spans="1:14">
      <c r="A61" s="250"/>
      <c r="B61" s="246"/>
      <c r="C61" s="246"/>
      <c r="D61" s="246"/>
      <c r="E61" s="246"/>
      <c r="F61" s="246"/>
      <c r="G61" s="312" t="s">
        <v>526</v>
      </c>
      <c r="H61" s="336"/>
      <c r="I61" s="337">
        <v>3435013</v>
      </c>
      <c r="J61" s="338">
        <v>40475</v>
      </c>
      <c r="K61" s="339">
        <v>-6</v>
      </c>
      <c r="L61" s="340">
        <v>58523</v>
      </c>
      <c r="M61" s="341">
        <v>4.8</v>
      </c>
      <c r="N61" s="326">
        <v>-10.8</v>
      </c>
    </row>
    <row r="62" spans="1:14">
      <c r="A62" s="250"/>
      <c r="B62" s="246"/>
      <c r="C62" s="246"/>
      <c r="D62" s="246"/>
      <c r="E62" s="246"/>
      <c r="F62" s="246"/>
      <c r="G62" s="327"/>
      <c r="H62" s="328" t="s">
        <v>521</v>
      </c>
      <c r="I62" s="329">
        <v>1520649</v>
      </c>
      <c r="J62" s="330">
        <v>17919</v>
      </c>
      <c r="K62" s="331">
        <v>-9.5</v>
      </c>
      <c r="L62" s="332">
        <v>30081</v>
      </c>
      <c r="M62" s="333">
        <v>4.7</v>
      </c>
      <c r="N62" s="334">
        <v>-14.2</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78" zoomScale="70" zoomScaleNormal="70"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82" zoomScale="70" zoomScaleNormal="70"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A31" zoomScale="70" zoomScaleNormal="7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528</v>
      </c>
      <c r="G46" s="8" t="s">
        <v>529</v>
      </c>
      <c r="H46" s="8" t="s">
        <v>530</v>
      </c>
      <c r="I46" s="8" t="s">
        <v>531</v>
      </c>
      <c r="J46" s="9" t="s">
        <v>532</v>
      </c>
    </row>
    <row r="47" spans="2:10" ht="57.75" customHeight="1">
      <c r="B47" s="10"/>
      <c r="C47" s="1172" t="s">
        <v>3</v>
      </c>
      <c r="D47" s="1172"/>
      <c r="E47" s="1173"/>
      <c r="F47" s="11">
        <v>6.28</v>
      </c>
      <c r="G47" s="12">
        <v>6.39</v>
      </c>
      <c r="H47" s="12">
        <v>5.56</v>
      </c>
      <c r="I47" s="12">
        <v>9.84</v>
      </c>
      <c r="J47" s="13">
        <v>11.44</v>
      </c>
    </row>
    <row r="48" spans="2:10" ht="57.75" customHeight="1">
      <c r="B48" s="14"/>
      <c r="C48" s="1174" t="s">
        <v>4</v>
      </c>
      <c r="D48" s="1174"/>
      <c r="E48" s="1175"/>
      <c r="F48" s="15">
        <v>5.38</v>
      </c>
      <c r="G48" s="16">
        <v>4.76</v>
      </c>
      <c r="H48" s="16">
        <v>6.45</v>
      </c>
      <c r="I48" s="16">
        <v>7.29</v>
      </c>
      <c r="J48" s="17">
        <v>7.12</v>
      </c>
    </row>
    <row r="49" spans="2:10" ht="57.75" customHeight="1" thickBot="1">
      <c r="B49" s="18"/>
      <c r="C49" s="1176" t="s">
        <v>5</v>
      </c>
      <c r="D49" s="1176"/>
      <c r="E49" s="1177"/>
      <c r="F49" s="19" t="s">
        <v>533</v>
      </c>
      <c r="G49" s="20" t="s">
        <v>534</v>
      </c>
      <c r="H49" s="20">
        <v>0.7</v>
      </c>
      <c r="I49" s="20">
        <v>5.13</v>
      </c>
      <c r="J49" s="21">
        <v>1.29</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31" zoomScale="70" zoomScaleNormal="70" zoomScaleSheetLayoutView="100" workbookViewId="0">
      <selection activeCell="J34" sqref="J34"/>
    </sheetView>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528</v>
      </c>
      <c r="G33" s="29" t="s">
        <v>529</v>
      </c>
      <c r="H33" s="29" t="s">
        <v>530</v>
      </c>
      <c r="I33" s="29" t="s">
        <v>531</v>
      </c>
      <c r="J33" s="30" t="s">
        <v>532</v>
      </c>
      <c r="K33" s="22"/>
      <c r="L33" s="22"/>
      <c r="M33" s="22"/>
      <c r="N33" s="22"/>
      <c r="O33" s="22"/>
      <c r="P33" s="22"/>
    </row>
    <row r="34" spans="1:16" ht="39" customHeight="1">
      <c r="A34" s="22"/>
      <c r="B34" s="31"/>
      <c r="C34" s="1184" t="s">
        <v>535</v>
      </c>
      <c r="D34" s="1184"/>
      <c r="E34" s="1185"/>
      <c r="F34" s="32">
        <v>13.32</v>
      </c>
      <c r="G34" s="33">
        <v>15.52</v>
      </c>
      <c r="H34" s="33">
        <v>12.42</v>
      </c>
      <c r="I34" s="33">
        <v>13.83</v>
      </c>
      <c r="J34" s="34">
        <v>14.27</v>
      </c>
      <c r="K34" s="22"/>
      <c r="L34" s="22"/>
      <c r="M34" s="22"/>
      <c r="N34" s="22"/>
      <c r="O34" s="22"/>
      <c r="P34" s="22"/>
    </row>
    <row r="35" spans="1:16" ht="39" customHeight="1">
      <c r="A35" s="22"/>
      <c r="B35" s="35"/>
      <c r="C35" s="1178" t="s">
        <v>536</v>
      </c>
      <c r="D35" s="1179"/>
      <c r="E35" s="1180"/>
      <c r="F35" s="36">
        <v>5.34</v>
      </c>
      <c r="G35" s="37">
        <v>4.71</v>
      </c>
      <c r="H35" s="37">
        <v>6.4</v>
      </c>
      <c r="I35" s="37">
        <v>7.24</v>
      </c>
      <c r="J35" s="38">
        <v>7.07</v>
      </c>
      <c r="K35" s="22"/>
      <c r="L35" s="22"/>
      <c r="M35" s="22"/>
      <c r="N35" s="22"/>
      <c r="O35" s="22"/>
      <c r="P35" s="22"/>
    </row>
    <row r="36" spans="1:16" ht="39" customHeight="1">
      <c r="A36" s="22"/>
      <c r="B36" s="35"/>
      <c r="C36" s="1178" t="s">
        <v>537</v>
      </c>
      <c r="D36" s="1179"/>
      <c r="E36" s="1180"/>
      <c r="F36" s="36">
        <v>4.91</v>
      </c>
      <c r="G36" s="37">
        <v>5.87</v>
      </c>
      <c r="H36" s="37">
        <v>5.37</v>
      </c>
      <c r="I36" s="37">
        <v>4.3099999999999996</v>
      </c>
      <c r="J36" s="38">
        <v>3.99</v>
      </c>
      <c r="K36" s="22"/>
      <c r="L36" s="22"/>
      <c r="M36" s="22"/>
      <c r="N36" s="22"/>
      <c r="O36" s="22"/>
      <c r="P36" s="22"/>
    </row>
    <row r="37" spans="1:16" ht="39" customHeight="1">
      <c r="A37" s="22"/>
      <c r="B37" s="35"/>
      <c r="C37" s="1178" t="s">
        <v>538</v>
      </c>
      <c r="D37" s="1179"/>
      <c r="E37" s="1180"/>
      <c r="F37" s="36">
        <v>1.48</v>
      </c>
      <c r="G37" s="37">
        <v>1.38</v>
      </c>
      <c r="H37" s="37">
        <v>1.34</v>
      </c>
      <c r="I37" s="37">
        <v>1.35</v>
      </c>
      <c r="J37" s="38">
        <v>1.8</v>
      </c>
      <c r="K37" s="22"/>
      <c r="L37" s="22"/>
      <c r="M37" s="22"/>
      <c r="N37" s="22"/>
      <c r="O37" s="22"/>
      <c r="P37" s="22"/>
    </row>
    <row r="38" spans="1:16" ht="39" customHeight="1">
      <c r="A38" s="22"/>
      <c r="B38" s="35"/>
      <c r="C38" s="1178" t="s">
        <v>539</v>
      </c>
      <c r="D38" s="1179"/>
      <c r="E38" s="1180"/>
      <c r="F38" s="36">
        <v>0.26</v>
      </c>
      <c r="G38" s="37">
        <v>0.39</v>
      </c>
      <c r="H38" s="37">
        <v>0.56999999999999995</v>
      </c>
      <c r="I38" s="37">
        <v>0.74</v>
      </c>
      <c r="J38" s="38">
        <v>0.6</v>
      </c>
      <c r="K38" s="22"/>
      <c r="L38" s="22"/>
      <c r="M38" s="22"/>
      <c r="N38" s="22"/>
      <c r="O38" s="22"/>
      <c r="P38" s="22"/>
    </row>
    <row r="39" spans="1:16" ht="39" customHeight="1">
      <c r="A39" s="22"/>
      <c r="B39" s="35"/>
      <c r="C39" s="1178" t="s">
        <v>540</v>
      </c>
      <c r="D39" s="1179"/>
      <c r="E39" s="1180"/>
      <c r="F39" s="36">
        <v>7.0000000000000007E-2</v>
      </c>
      <c r="G39" s="37">
        <v>7.0000000000000007E-2</v>
      </c>
      <c r="H39" s="37">
        <v>0.08</v>
      </c>
      <c r="I39" s="37">
        <v>0.08</v>
      </c>
      <c r="J39" s="38">
        <v>0.09</v>
      </c>
      <c r="K39" s="22"/>
      <c r="L39" s="22"/>
      <c r="M39" s="22"/>
      <c r="N39" s="22"/>
      <c r="O39" s="22"/>
      <c r="P39" s="22"/>
    </row>
    <row r="40" spans="1:16" ht="39" customHeight="1">
      <c r="A40" s="22"/>
      <c r="B40" s="35"/>
      <c r="C40" s="1178" t="s">
        <v>541</v>
      </c>
      <c r="D40" s="1179"/>
      <c r="E40" s="1180"/>
      <c r="F40" s="36">
        <v>0.04</v>
      </c>
      <c r="G40" s="37">
        <v>0.04</v>
      </c>
      <c r="H40" s="37">
        <v>0.04</v>
      </c>
      <c r="I40" s="37">
        <v>0.04</v>
      </c>
      <c r="J40" s="38">
        <v>0.03</v>
      </c>
      <c r="K40" s="22"/>
      <c r="L40" s="22"/>
      <c r="M40" s="22"/>
      <c r="N40" s="22"/>
      <c r="O40" s="22"/>
      <c r="P40" s="22"/>
    </row>
    <row r="41" spans="1:16" ht="39" customHeight="1">
      <c r="A41" s="22"/>
      <c r="B41" s="35"/>
      <c r="C41" s="1178" t="s">
        <v>542</v>
      </c>
      <c r="D41" s="1179"/>
      <c r="E41" s="1180"/>
      <c r="F41" s="36">
        <v>0.04</v>
      </c>
      <c r="G41" s="37">
        <v>0.02</v>
      </c>
      <c r="H41" s="37">
        <v>0.02</v>
      </c>
      <c r="I41" s="37">
        <v>0.01</v>
      </c>
      <c r="J41" s="38">
        <v>0</v>
      </c>
      <c r="K41" s="22"/>
      <c r="L41" s="22"/>
      <c r="M41" s="22"/>
      <c r="N41" s="22"/>
      <c r="O41" s="22"/>
      <c r="P41" s="22"/>
    </row>
    <row r="42" spans="1:16" ht="39" customHeight="1">
      <c r="A42" s="22"/>
      <c r="B42" s="39"/>
      <c r="C42" s="1178" t="s">
        <v>543</v>
      </c>
      <c r="D42" s="1179"/>
      <c r="E42" s="1180"/>
      <c r="F42" s="36" t="s">
        <v>489</v>
      </c>
      <c r="G42" s="37" t="s">
        <v>489</v>
      </c>
      <c r="H42" s="37" t="s">
        <v>489</v>
      </c>
      <c r="I42" s="37" t="s">
        <v>489</v>
      </c>
      <c r="J42" s="38" t="s">
        <v>489</v>
      </c>
      <c r="K42" s="22"/>
      <c r="L42" s="22"/>
      <c r="M42" s="22"/>
      <c r="N42" s="22"/>
      <c r="O42" s="22"/>
      <c r="P42" s="22"/>
    </row>
    <row r="43" spans="1:16" ht="39" customHeight="1" thickBot="1">
      <c r="A43" s="22"/>
      <c r="B43" s="40"/>
      <c r="C43" s="1181" t="s">
        <v>544</v>
      </c>
      <c r="D43" s="1182"/>
      <c r="E43" s="1183"/>
      <c r="F43" s="41">
        <v>0</v>
      </c>
      <c r="G43" s="42">
        <v>0</v>
      </c>
      <c r="H43" s="42">
        <v>0.01</v>
      </c>
      <c r="I43" s="42">
        <v>0</v>
      </c>
      <c r="J43" s="43">
        <v>0</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D34" zoomScale="75" zoomScaleNormal="75"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c r="A45" s="48"/>
      <c r="B45" s="1194" t="s">
        <v>11</v>
      </c>
      <c r="C45" s="1195"/>
      <c r="D45" s="58"/>
      <c r="E45" s="1200" t="s">
        <v>12</v>
      </c>
      <c r="F45" s="1200"/>
      <c r="G45" s="1200"/>
      <c r="H45" s="1200"/>
      <c r="I45" s="1200"/>
      <c r="J45" s="1201"/>
      <c r="K45" s="59">
        <v>3763</v>
      </c>
      <c r="L45" s="60">
        <v>3831</v>
      </c>
      <c r="M45" s="60">
        <v>3871</v>
      </c>
      <c r="N45" s="60">
        <v>3730</v>
      </c>
      <c r="O45" s="61">
        <v>3551</v>
      </c>
      <c r="P45" s="48"/>
      <c r="Q45" s="48"/>
      <c r="R45" s="48"/>
      <c r="S45" s="48"/>
      <c r="T45" s="48"/>
      <c r="U45" s="48"/>
    </row>
    <row r="46" spans="1:21" ht="30.75" customHeight="1">
      <c r="A46" s="48"/>
      <c r="B46" s="1196"/>
      <c r="C46" s="1197"/>
      <c r="D46" s="62"/>
      <c r="E46" s="1188" t="s">
        <v>13</v>
      </c>
      <c r="F46" s="1188"/>
      <c r="G46" s="1188"/>
      <c r="H46" s="1188"/>
      <c r="I46" s="1188"/>
      <c r="J46" s="1189"/>
      <c r="K46" s="63" t="s">
        <v>489</v>
      </c>
      <c r="L46" s="64" t="s">
        <v>489</v>
      </c>
      <c r="M46" s="64" t="s">
        <v>489</v>
      </c>
      <c r="N46" s="64" t="s">
        <v>489</v>
      </c>
      <c r="O46" s="65" t="s">
        <v>489</v>
      </c>
      <c r="P46" s="48"/>
      <c r="Q46" s="48"/>
      <c r="R46" s="48"/>
      <c r="S46" s="48"/>
      <c r="T46" s="48"/>
      <c r="U46" s="48"/>
    </row>
    <row r="47" spans="1:21" ht="30.75" customHeight="1">
      <c r="A47" s="48"/>
      <c r="B47" s="1196"/>
      <c r="C47" s="1197"/>
      <c r="D47" s="62"/>
      <c r="E47" s="1188" t="s">
        <v>14</v>
      </c>
      <c r="F47" s="1188"/>
      <c r="G47" s="1188"/>
      <c r="H47" s="1188"/>
      <c r="I47" s="1188"/>
      <c r="J47" s="1189"/>
      <c r="K47" s="63" t="s">
        <v>489</v>
      </c>
      <c r="L47" s="64" t="s">
        <v>489</v>
      </c>
      <c r="M47" s="64" t="s">
        <v>489</v>
      </c>
      <c r="N47" s="64" t="s">
        <v>489</v>
      </c>
      <c r="O47" s="65" t="s">
        <v>489</v>
      </c>
      <c r="P47" s="48"/>
      <c r="Q47" s="48"/>
      <c r="R47" s="48"/>
      <c r="S47" s="48"/>
      <c r="T47" s="48"/>
      <c r="U47" s="48"/>
    </row>
    <row r="48" spans="1:21" ht="30.75" customHeight="1">
      <c r="A48" s="48"/>
      <c r="B48" s="1196"/>
      <c r="C48" s="1197"/>
      <c r="D48" s="62"/>
      <c r="E48" s="1188" t="s">
        <v>15</v>
      </c>
      <c r="F48" s="1188"/>
      <c r="G48" s="1188"/>
      <c r="H48" s="1188"/>
      <c r="I48" s="1188"/>
      <c r="J48" s="1189"/>
      <c r="K48" s="63">
        <v>1554</v>
      </c>
      <c r="L48" s="64">
        <v>1468</v>
      </c>
      <c r="M48" s="64">
        <v>1270</v>
      </c>
      <c r="N48" s="64">
        <v>823</v>
      </c>
      <c r="O48" s="65">
        <v>904</v>
      </c>
      <c r="P48" s="48"/>
      <c r="Q48" s="48"/>
      <c r="R48" s="48"/>
      <c r="S48" s="48"/>
      <c r="T48" s="48"/>
      <c r="U48" s="48"/>
    </row>
    <row r="49" spans="1:21" ht="30.75" customHeight="1">
      <c r="A49" s="48"/>
      <c r="B49" s="1196"/>
      <c r="C49" s="1197"/>
      <c r="D49" s="62"/>
      <c r="E49" s="1188" t="s">
        <v>16</v>
      </c>
      <c r="F49" s="1188"/>
      <c r="G49" s="1188"/>
      <c r="H49" s="1188"/>
      <c r="I49" s="1188"/>
      <c r="J49" s="1189"/>
      <c r="K49" s="63">
        <v>749</v>
      </c>
      <c r="L49" s="64">
        <v>487</v>
      </c>
      <c r="M49" s="64">
        <v>221</v>
      </c>
      <c r="N49" s="64">
        <v>292</v>
      </c>
      <c r="O49" s="65">
        <v>360</v>
      </c>
      <c r="P49" s="48"/>
      <c r="Q49" s="48"/>
      <c r="R49" s="48"/>
      <c r="S49" s="48"/>
      <c r="T49" s="48"/>
      <c r="U49" s="48"/>
    </row>
    <row r="50" spans="1:21" ht="30.75" customHeight="1">
      <c r="A50" s="48"/>
      <c r="B50" s="1196"/>
      <c r="C50" s="1197"/>
      <c r="D50" s="62"/>
      <c r="E50" s="1188" t="s">
        <v>17</v>
      </c>
      <c r="F50" s="1188"/>
      <c r="G50" s="1188"/>
      <c r="H50" s="1188"/>
      <c r="I50" s="1188"/>
      <c r="J50" s="1189"/>
      <c r="K50" s="63">
        <v>108</v>
      </c>
      <c r="L50" s="64">
        <v>102</v>
      </c>
      <c r="M50" s="64">
        <v>126</v>
      </c>
      <c r="N50" s="64">
        <v>128</v>
      </c>
      <c r="O50" s="65">
        <v>136</v>
      </c>
      <c r="P50" s="48"/>
      <c r="Q50" s="48"/>
      <c r="R50" s="48"/>
      <c r="S50" s="48"/>
      <c r="T50" s="48"/>
      <c r="U50" s="48"/>
    </row>
    <row r="51" spans="1:21" ht="30.75" customHeight="1">
      <c r="A51" s="48"/>
      <c r="B51" s="1198"/>
      <c r="C51" s="1199"/>
      <c r="D51" s="66"/>
      <c r="E51" s="1188" t="s">
        <v>18</v>
      </c>
      <c r="F51" s="1188"/>
      <c r="G51" s="1188"/>
      <c r="H51" s="1188"/>
      <c r="I51" s="1188"/>
      <c r="J51" s="1189"/>
      <c r="K51" s="63">
        <v>0</v>
      </c>
      <c r="L51" s="64">
        <v>0</v>
      </c>
      <c r="M51" s="64" t="s">
        <v>489</v>
      </c>
      <c r="N51" s="64" t="s">
        <v>489</v>
      </c>
      <c r="O51" s="65" t="s">
        <v>489</v>
      </c>
      <c r="P51" s="48"/>
      <c r="Q51" s="48"/>
      <c r="R51" s="48"/>
      <c r="S51" s="48"/>
      <c r="T51" s="48"/>
      <c r="U51" s="48"/>
    </row>
    <row r="52" spans="1:21" ht="30.75" customHeight="1">
      <c r="A52" s="48"/>
      <c r="B52" s="1186" t="s">
        <v>19</v>
      </c>
      <c r="C52" s="1187"/>
      <c r="D52" s="66"/>
      <c r="E52" s="1188" t="s">
        <v>20</v>
      </c>
      <c r="F52" s="1188"/>
      <c r="G52" s="1188"/>
      <c r="H52" s="1188"/>
      <c r="I52" s="1188"/>
      <c r="J52" s="1189"/>
      <c r="K52" s="63">
        <v>3891</v>
      </c>
      <c r="L52" s="64">
        <v>3781</v>
      </c>
      <c r="M52" s="64">
        <v>3704</v>
      </c>
      <c r="N52" s="64">
        <v>3428</v>
      </c>
      <c r="O52" s="65">
        <v>3342</v>
      </c>
      <c r="P52" s="48"/>
      <c r="Q52" s="48"/>
      <c r="R52" s="48"/>
      <c r="S52" s="48"/>
      <c r="T52" s="48"/>
      <c r="U52" s="48"/>
    </row>
    <row r="53" spans="1:21" ht="30.75" customHeight="1" thickBot="1">
      <c r="A53" s="48"/>
      <c r="B53" s="1190" t="s">
        <v>21</v>
      </c>
      <c r="C53" s="1191"/>
      <c r="D53" s="67"/>
      <c r="E53" s="1192" t="s">
        <v>22</v>
      </c>
      <c r="F53" s="1192"/>
      <c r="G53" s="1192"/>
      <c r="H53" s="1192"/>
      <c r="I53" s="1192"/>
      <c r="J53" s="1193"/>
      <c r="K53" s="68">
        <v>2283</v>
      </c>
      <c r="L53" s="69">
        <v>2107</v>
      </c>
      <c r="M53" s="69">
        <v>1784</v>
      </c>
      <c r="N53" s="69">
        <v>1545</v>
      </c>
      <c r="O53" s="70">
        <v>1609</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A40" zoomScale="70" zoomScaleNormal="7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528</v>
      </c>
      <c r="J40" s="79" t="s">
        <v>529</v>
      </c>
      <c r="K40" s="79" t="s">
        <v>530</v>
      </c>
      <c r="L40" s="79" t="s">
        <v>531</v>
      </c>
      <c r="M40" s="80" t="s">
        <v>532</v>
      </c>
    </row>
    <row r="41" spans="2:13" ht="27.75" customHeight="1">
      <c r="B41" s="1214" t="s">
        <v>24</v>
      </c>
      <c r="C41" s="1215"/>
      <c r="D41" s="81"/>
      <c r="E41" s="1216" t="s">
        <v>25</v>
      </c>
      <c r="F41" s="1216"/>
      <c r="G41" s="1216"/>
      <c r="H41" s="1217"/>
      <c r="I41" s="82">
        <v>35865</v>
      </c>
      <c r="J41" s="83">
        <v>35786</v>
      </c>
      <c r="K41" s="83">
        <v>35936</v>
      </c>
      <c r="L41" s="83">
        <v>36044</v>
      </c>
      <c r="M41" s="84">
        <v>34857</v>
      </c>
    </row>
    <row r="42" spans="2:13" ht="27.75" customHeight="1">
      <c r="B42" s="1204"/>
      <c r="C42" s="1205"/>
      <c r="D42" s="85"/>
      <c r="E42" s="1208" t="s">
        <v>26</v>
      </c>
      <c r="F42" s="1208"/>
      <c r="G42" s="1208"/>
      <c r="H42" s="1209"/>
      <c r="I42" s="86">
        <v>1693</v>
      </c>
      <c r="J42" s="87">
        <v>1434</v>
      </c>
      <c r="K42" s="87">
        <v>1391</v>
      </c>
      <c r="L42" s="87">
        <v>1335</v>
      </c>
      <c r="M42" s="88">
        <v>1121</v>
      </c>
    </row>
    <row r="43" spans="2:13" ht="27.75" customHeight="1">
      <c r="B43" s="1204"/>
      <c r="C43" s="1205"/>
      <c r="D43" s="85"/>
      <c r="E43" s="1208" t="s">
        <v>27</v>
      </c>
      <c r="F43" s="1208"/>
      <c r="G43" s="1208"/>
      <c r="H43" s="1209"/>
      <c r="I43" s="86">
        <v>13985</v>
      </c>
      <c r="J43" s="87">
        <v>13839</v>
      </c>
      <c r="K43" s="87">
        <v>13469</v>
      </c>
      <c r="L43" s="87">
        <v>12342</v>
      </c>
      <c r="M43" s="88">
        <v>11392</v>
      </c>
    </row>
    <row r="44" spans="2:13" ht="27.75" customHeight="1">
      <c r="B44" s="1204"/>
      <c r="C44" s="1205"/>
      <c r="D44" s="85"/>
      <c r="E44" s="1208" t="s">
        <v>28</v>
      </c>
      <c r="F44" s="1208"/>
      <c r="G44" s="1208"/>
      <c r="H44" s="1209"/>
      <c r="I44" s="86">
        <v>1777</v>
      </c>
      <c r="J44" s="87">
        <v>2529</v>
      </c>
      <c r="K44" s="87">
        <v>2920</v>
      </c>
      <c r="L44" s="87">
        <v>3880</v>
      </c>
      <c r="M44" s="88">
        <v>4867</v>
      </c>
    </row>
    <row r="45" spans="2:13" ht="27.75" customHeight="1">
      <c r="B45" s="1204"/>
      <c r="C45" s="1205"/>
      <c r="D45" s="85"/>
      <c r="E45" s="1208" t="s">
        <v>29</v>
      </c>
      <c r="F45" s="1208"/>
      <c r="G45" s="1208"/>
      <c r="H45" s="1209"/>
      <c r="I45" s="86">
        <v>5073</v>
      </c>
      <c r="J45" s="87">
        <v>4873</v>
      </c>
      <c r="K45" s="87">
        <v>4336</v>
      </c>
      <c r="L45" s="87">
        <v>4478</v>
      </c>
      <c r="M45" s="88">
        <v>4382</v>
      </c>
    </row>
    <row r="46" spans="2:13" ht="27.75" customHeight="1">
      <c r="B46" s="1204"/>
      <c r="C46" s="1205"/>
      <c r="D46" s="89"/>
      <c r="E46" s="1208" t="s">
        <v>30</v>
      </c>
      <c r="F46" s="1208"/>
      <c r="G46" s="1208"/>
      <c r="H46" s="1209"/>
      <c r="I46" s="86" t="s">
        <v>489</v>
      </c>
      <c r="J46" s="87" t="s">
        <v>489</v>
      </c>
      <c r="K46" s="87" t="s">
        <v>489</v>
      </c>
      <c r="L46" s="87" t="s">
        <v>489</v>
      </c>
      <c r="M46" s="88" t="s">
        <v>489</v>
      </c>
    </row>
    <row r="47" spans="2:13" ht="27.75" customHeight="1">
      <c r="B47" s="1204"/>
      <c r="C47" s="1205"/>
      <c r="D47" s="90"/>
      <c r="E47" s="1218" t="s">
        <v>31</v>
      </c>
      <c r="F47" s="1219"/>
      <c r="G47" s="1219"/>
      <c r="H47" s="1220"/>
      <c r="I47" s="86" t="s">
        <v>489</v>
      </c>
      <c r="J47" s="87" t="s">
        <v>489</v>
      </c>
      <c r="K47" s="87" t="s">
        <v>489</v>
      </c>
      <c r="L47" s="87" t="s">
        <v>489</v>
      </c>
      <c r="M47" s="88" t="s">
        <v>489</v>
      </c>
    </row>
    <row r="48" spans="2:13" ht="27.75" customHeight="1">
      <c r="B48" s="1204"/>
      <c r="C48" s="1205"/>
      <c r="D48" s="85"/>
      <c r="E48" s="1208" t="s">
        <v>32</v>
      </c>
      <c r="F48" s="1208"/>
      <c r="G48" s="1208"/>
      <c r="H48" s="1209"/>
      <c r="I48" s="86" t="s">
        <v>489</v>
      </c>
      <c r="J48" s="87" t="s">
        <v>489</v>
      </c>
      <c r="K48" s="87" t="s">
        <v>489</v>
      </c>
      <c r="L48" s="87" t="s">
        <v>489</v>
      </c>
      <c r="M48" s="88" t="s">
        <v>489</v>
      </c>
    </row>
    <row r="49" spans="2:13" ht="27.75" customHeight="1">
      <c r="B49" s="1206"/>
      <c r="C49" s="1207"/>
      <c r="D49" s="85"/>
      <c r="E49" s="1208" t="s">
        <v>33</v>
      </c>
      <c r="F49" s="1208"/>
      <c r="G49" s="1208"/>
      <c r="H49" s="1209"/>
      <c r="I49" s="86" t="s">
        <v>489</v>
      </c>
      <c r="J49" s="87" t="s">
        <v>489</v>
      </c>
      <c r="K49" s="87" t="s">
        <v>489</v>
      </c>
      <c r="L49" s="87" t="s">
        <v>489</v>
      </c>
      <c r="M49" s="88" t="s">
        <v>489</v>
      </c>
    </row>
    <row r="50" spans="2:13" ht="27.75" customHeight="1">
      <c r="B50" s="1202" t="s">
        <v>34</v>
      </c>
      <c r="C50" s="1203"/>
      <c r="D50" s="91"/>
      <c r="E50" s="1208" t="s">
        <v>35</v>
      </c>
      <c r="F50" s="1208"/>
      <c r="G50" s="1208"/>
      <c r="H50" s="1209"/>
      <c r="I50" s="86">
        <v>5063</v>
      </c>
      <c r="J50" s="87">
        <v>4830</v>
      </c>
      <c r="K50" s="87">
        <v>3693</v>
      </c>
      <c r="L50" s="87">
        <v>5200</v>
      </c>
      <c r="M50" s="88">
        <v>6822</v>
      </c>
    </row>
    <row r="51" spans="2:13" ht="27.75" customHeight="1">
      <c r="B51" s="1204"/>
      <c r="C51" s="1205"/>
      <c r="D51" s="85"/>
      <c r="E51" s="1208" t="s">
        <v>36</v>
      </c>
      <c r="F51" s="1208"/>
      <c r="G51" s="1208"/>
      <c r="H51" s="1209"/>
      <c r="I51" s="86">
        <v>4417</v>
      </c>
      <c r="J51" s="87">
        <v>4377</v>
      </c>
      <c r="K51" s="87">
        <v>4241</v>
      </c>
      <c r="L51" s="87">
        <v>4994</v>
      </c>
      <c r="M51" s="88">
        <v>5346</v>
      </c>
    </row>
    <row r="52" spans="2:13" ht="27.75" customHeight="1">
      <c r="B52" s="1206"/>
      <c r="C52" s="1207"/>
      <c r="D52" s="85"/>
      <c r="E52" s="1208" t="s">
        <v>37</v>
      </c>
      <c r="F52" s="1208"/>
      <c r="G52" s="1208"/>
      <c r="H52" s="1209"/>
      <c r="I52" s="86">
        <v>33069</v>
      </c>
      <c r="J52" s="87">
        <v>33944</v>
      </c>
      <c r="K52" s="87">
        <v>33621</v>
      </c>
      <c r="L52" s="87">
        <v>33754</v>
      </c>
      <c r="M52" s="88">
        <v>33717</v>
      </c>
    </row>
    <row r="53" spans="2:13" ht="27.75" customHeight="1" thickBot="1">
      <c r="B53" s="1210" t="s">
        <v>21</v>
      </c>
      <c r="C53" s="1211"/>
      <c r="D53" s="92"/>
      <c r="E53" s="1212" t="s">
        <v>38</v>
      </c>
      <c r="F53" s="1212"/>
      <c r="G53" s="1212"/>
      <c r="H53" s="1213"/>
      <c r="I53" s="93">
        <v>15844</v>
      </c>
      <c r="J53" s="94">
        <v>15312</v>
      </c>
      <c r="K53" s="94">
        <v>16496</v>
      </c>
      <c r="L53" s="94">
        <v>14130</v>
      </c>
      <c r="M53" s="95">
        <v>10734</v>
      </c>
    </row>
    <row r="54" spans="2:13" ht="27.75" customHeight="1">
      <c r="B54" s="96" t="s">
        <v>39</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Normal="100" zoomScaleSheetLayoutView="55" workbookViewId="0">
      <selection activeCell="L24" sqref="L24"/>
    </sheetView>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564</v>
      </c>
    </row>
    <row r="11" spans="1:51" s="347" customFormat="1">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564</v>
      </c>
    </row>
    <row r="13" spans="1:51" s="347" customFormat="1">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c r="P19" s="246"/>
      <c r="Q19" s="246"/>
    </row>
    <row r="20" spans="1:259">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352"/>
      <c r="C40" s="246"/>
      <c r="D40" s="246"/>
      <c r="E40" s="246"/>
      <c r="F40" s="246"/>
      <c r="G40" s="246"/>
      <c r="H40" s="246"/>
      <c r="I40" s="246"/>
      <c r="J40" s="246"/>
      <c r="K40" s="246"/>
      <c r="L40" s="246"/>
      <c r="M40" s="246"/>
      <c r="N40" s="246"/>
      <c r="O40" s="246"/>
      <c r="P40" s="352"/>
      <c r="Q40" s="246"/>
    </row>
    <row r="41" spans="2:17" ht="17.25">
      <c r="B41" s="247" t="s">
        <v>565</v>
      </c>
      <c r="C41" s="248"/>
      <c r="D41" s="248"/>
      <c r="E41" s="248"/>
      <c r="F41" s="248"/>
      <c r="G41" s="248"/>
      <c r="H41" s="248"/>
      <c r="I41" s="248"/>
      <c r="J41" s="248"/>
      <c r="K41" s="248"/>
      <c r="L41" s="248"/>
      <c r="M41" s="248"/>
      <c r="N41" s="248"/>
      <c r="O41" s="248"/>
      <c r="P41" s="249"/>
    </row>
    <row r="42" spans="2:17">
      <c r="B42" s="250"/>
      <c r="C42" s="246"/>
      <c r="D42" s="246"/>
      <c r="E42" s="246"/>
      <c r="F42" s="246"/>
      <c r="G42" s="353" t="s">
        <v>566</v>
      </c>
      <c r="I42" s="354"/>
      <c r="J42" s="354"/>
      <c r="K42" s="354"/>
      <c r="L42" s="246"/>
      <c r="M42" s="246"/>
      <c r="N42" s="246"/>
      <c r="O42" s="246"/>
    </row>
    <row r="43" spans="2:17">
      <c r="B43" s="250"/>
      <c r="C43" s="246"/>
      <c r="D43" s="246"/>
      <c r="E43" s="246"/>
      <c r="F43" s="246"/>
      <c r="G43" s="1235" t="s">
        <v>567</v>
      </c>
      <c r="H43" s="1236"/>
      <c r="I43" s="1236"/>
      <c r="J43" s="1236"/>
      <c r="K43" s="1236"/>
      <c r="L43" s="1236"/>
      <c r="M43" s="1236"/>
      <c r="N43" s="1236"/>
      <c r="O43" s="1237"/>
    </row>
    <row r="44" spans="2:17">
      <c r="B44" s="250"/>
      <c r="C44" s="246"/>
      <c r="D44" s="246"/>
      <c r="E44" s="246"/>
      <c r="F44" s="246"/>
      <c r="G44" s="1238"/>
      <c r="H44" s="1239"/>
      <c r="I44" s="1239"/>
      <c r="J44" s="1239"/>
      <c r="K44" s="1239"/>
      <c r="L44" s="1239"/>
      <c r="M44" s="1239"/>
      <c r="N44" s="1239"/>
      <c r="O44" s="1240"/>
    </row>
    <row r="45" spans="2:17">
      <c r="B45" s="250"/>
      <c r="C45" s="246"/>
      <c r="D45" s="246"/>
      <c r="E45" s="246"/>
      <c r="F45" s="246"/>
      <c r="G45" s="1238"/>
      <c r="H45" s="1239"/>
      <c r="I45" s="1239"/>
      <c r="J45" s="1239"/>
      <c r="K45" s="1239"/>
      <c r="L45" s="1239"/>
      <c r="M45" s="1239"/>
      <c r="N45" s="1239"/>
      <c r="O45" s="1240"/>
    </row>
    <row r="46" spans="2:17">
      <c r="B46" s="250"/>
      <c r="C46" s="246"/>
      <c r="D46" s="246"/>
      <c r="E46" s="246"/>
      <c r="F46" s="246"/>
      <c r="G46" s="1238"/>
      <c r="H46" s="1239"/>
      <c r="I46" s="1239"/>
      <c r="J46" s="1239"/>
      <c r="K46" s="1239"/>
      <c r="L46" s="1239"/>
      <c r="M46" s="1239"/>
      <c r="N46" s="1239"/>
      <c r="O46" s="1240"/>
    </row>
    <row r="47" spans="2:17">
      <c r="B47" s="250"/>
      <c r="C47" s="246"/>
      <c r="D47" s="246"/>
      <c r="E47" s="246"/>
      <c r="F47" s="246"/>
      <c r="G47" s="1241"/>
      <c r="H47" s="1242"/>
      <c r="I47" s="1242"/>
      <c r="J47" s="1242"/>
      <c r="K47" s="1242"/>
      <c r="L47" s="1242"/>
      <c r="M47" s="1242"/>
      <c r="N47" s="1242"/>
      <c r="O47" s="1243"/>
    </row>
    <row r="48" spans="2:17">
      <c r="B48" s="250"/>
      <c r="C48" s="246"/>
      <c r="D48" s="246"/>
      <c r="E48" s="246"/>
      <c r="F48" s="246"/>
      <c r="G48" s="246"/>
      <c r="H48" s="355"/>
      <c r="I48" s="355"/>
      <c r="J48" s="355"/>
    </row>
    <row r="49" spans="1:17">
      <c r="B49" s="250"/>
      <c r="C49" s="246"/>
      <c r="D49" s="246"/>
      <c r="E49" s="246"/>
      <c r="F49" s="246"/>
      <c r="G49" s="245" t="s">
        <v>568</v>
      </c>
    </row>
    <row r="50" spans="1:17">
      <c r="B50" s="250"/>
      <c r="C50" s="246"/>
      <c r="D50" s="246"/>
      <c r="E50" s="246"/>
      <c r="F50" s="246"/>
      <c r="G50" s="1244"/>
      <c r="H50" s="1245"/>
      <c r="I50" s="1245"/>
      <c r="J50" s="1246"/>
      <c r="K50" s="356" t="s">
        <v>528</v>
      </c>
      <c r="L50" s="356" t="s">
        <v>529</v>
      </c>
      <c r="M50" s="356" t="s">
        <v>530</v>
      </c>
      <c r="N50" s="356" t="s">
        <v>531</v>
      </c>
      <c r="O50" s="356" t="s">
        <v>532</v>
      </c>
    </row>
    <row r="51" spans="1:17">
      <c r="B51" s="250"/>
      <c r="C51" s="246"/>
      <c r="D51" s="246"/>
      <c r="E51" s="246"/>
      <c r="F51" s="246"/>
      <c r="G51" s="1247" t="s">
        <v>569</v>
      </c>
      <c r="H51" s="1248"/>
      <c r="I51" s="1253" t="s">
        <v>570</v>
      </c>
      <c r="J51" s="1253"/>
      <c r="K51" s="1256"/>
      <c r="L51" s="1256"/>
      <c r="M51" s="1256"/>
      <c r="N51" s="1221">
        <v>82.5</v>
      </c>
      <c r="O51" s="1221">
        <v>63</v>
      </c>
    </row>
    <row r="52" spans="1:17">
      <c r="B52" s="250"/>
      <c r="C52" s="246"/>
      <c r="D52" s="246"/>
      <c r="E52" s="246"/>
      <c r="F52" s="246"/>
      <c r="G52" s="1249"/>
      <c r="H52" s="1250"/>
      <c r="I52" s="1254"/>
      <c r="J52" s="1254"/>
      <c r="K52" s="1221"/>
      <c r="L52" s="1221"/>
      <c r="M52" s="1221"/>
      <c r="N52" s="1221"/>
      <c r="O52" s="1221"/>
    </row>
    <row r="53" spans="1:17">
      <c r="A53" s="357"/>
      <c r="B53" s="250"/>
      <c r="C53" s="246"/>
      <c r="D53" s="246"/>
      <c r="E53" s="246"/>
      <c r="F53" s="246"/>
      <c r="G53" s="1249"/>
      <c r="H53" s="1250"/>
      <c r="I53" s="1233" t="s">
        <v>571</v>
      </c>
      <c r="J53" s="1233"/>
      <c r="K53" s="1255"/>
      <c r="L53" s="1255"/>
      <c r="M53" s="1255"/>
      <c r="N53" s="1225">
        <v>53</v>
      </c>
      <c r="O53" s="1225">
        <v>54.2</v>
      </c>
    </row>
    <row r="54" spans="1:17">
      <c r="A54" s="357"/>
      <c r="B54" s="250"/>
      <c r="C54" s="246"/>
      <c r="D54" s="246"/>
      <c r="E54" s="246"/>
      <c r="F54" s="246"/>
      <c r="G54" s="1251"/>
      <c r="H54" s="1252"/>
      <c r="I54" s="1233"/>
      <c r="J54" s="1233"/>
      <c r="K54" s="1226"/>
      <c r="L54" s="1226"/>
      <c r="M54" s="1226"/>
      <c r="N54" s="1226"/>
      <c r="O54" s="1226"/>
    </row>
    <row r="55" spans="1:17">
      <c r="A55" s="357"/>
      <c r="B55" s="250"/>
      <c r="C55" s="246"/>
      <c r="D55" s="246"/>
      <c r="E55" s="246"/>
      <c r="F55" s="246"/>
      <c r="G55" s="1227" t="s">
        <v>572</v>
      </c>
      <c r="H55" s="1228"/>
      <c r="I55" s="1233" t="s">
        <v>570</v>
      </c>
      <c r="J55" s="1233"/>
      <c r="K55" s="1256"/>
      <c r="L55" s="1256"/>
      <c r="M55" s="1256"/>
      <c r="N55" s="1221">
        <v>37.299999999999997</v>
      </c>
      <c r="O55" s="1221">
        <v>33.1</v>
      </c>
    </row>
    <row r="56" spans="1:17">
      <c r="A56" s="357"/>
      <c r="B56" s="250"/>
      <c r="C56" s="246"/>
      <c r="D56" s="246"/>
      <c r="E56" s="246"/>
      <c r="F56" s="246"/>
      <c r="G56" s="1229"/>
      <c r="H56" s="1230"/>
      <c r="I56" s="1233"/>
      <c r="J56" s="1233"/>
      <c r="K56" s="1221"/>
      <c r="L56" s="1221"/>
      <c r="M56" s="1221"/>
      <c r="N56" s="1221"/>
      <c r="O56" s="1221"/>
    </row>
    <row r="57" spans="1:17" s="357" customFormat="1">
      <c r="B57" s="358"/>
      <c r="C57" s="354"/>
      <c r="D57" s="354"/>
      <c r="E57" s="354"/>
      <c r="F57" s="354"/>
      <c r="G57" s="1229"/>
      <c r="H57" s="1230"/>
      <c r="I57" s="1223" t="s">
        <v>571</v>
      </c>
      <c r="J57" s="1223"/>
      <c r="K57" s="1255"/>
      <c r="L57" s="1255"/>
      <c r="M57" s="1255"/>
      <c r="N57" s="1225">
        <v>55.2</v>
      </c>
      <c r="O57" s="1225">
        <v>54.5</v>
      </c>
      <c r="P57" s="359"/>
      <c r="Q57" s="358"/>
    </row>
    <row r="58" spans="1:17" s="357" customFormat="1">
      <c r="A58" s="245"/>
      <c r="B58" s="358"/>
      <c r="C58" s="354"/>
      <c r="D58" s="354"/>
      <c r="E58" s="354"/>
      <c r="F58" s="354"/>
      <c r="G58" s="1231"/>
      <c r="H58" s="1232"/>
      <c r="I58" s="1223"/>
      <c r="J58" s="1223"/>
      <c r="K58" s="1226"/>
      <c r="L58" s="1226"/>
      <c r="M58" s="1226"/>
      <c r="N58" s="1226"/>
      <c r="O58" s="1226"/>
      <c r="P58" s="359"/>
      <c r="Q58" s="358"/>
    </row>
    <row r="59" spans="1:17" s="357" customFormat="1">
      <c r="A59" s="245"/>
      <c r="B59" s="358"/>
      <c r="C59" s="354"/>
      <c r="D59" s="354"/>
      <c r="E59" s="354"/>
      <c r="F59" s="354"/>
      <c r="G59" s="354"/>
      <c r="H59" s="354"/>
      <c r="I59" s="354"/>
      <c r="J59" s="354"/>
      <c r="K59" s="360"/>
      <c r="L59" s="360"/>
      <c r="M59" s="360"/>
      <c r="N59" s="360"/>
      <c r="O59" s="360"/>
      <c r="P59" s="359"/>
      <c r="Q59" s="358"/>
    </row>
    <row r="60" spans="1:17" s="357" customFormat="1">
      <c r="A60" s="245"/>
      <c r="B60" s="358"/>
      <c r="C60" s="354"/>
      <c r="D60" s="354"/>
      <c r="E60" s="354"/>
      <c r="F60" s="354"/>
      <c r="G60" s="354"/>
      <c r="H60" s="354"/>
      <c r="I60" s="354"/>
      <c r="J60" s="354"/>
      <c r="K60" s="360"/>
      <c r="L60" s="360"/>
      <c r="M60" s="360"/>
      <c r="N60" s="360"/>
      <c r="O60" s="360"/>
      <c r="P60" s="359"/>
      <c r="Q60" s="358"/>
    </row>
    <row r="61" spans="1:17" s="357" customFormat="1">
      <c r="A61" s="245"/>
      <c r="B61" s="361"/>
      <c r="C61" s="362"/>
      <c r="D61" s="362"/>
      <c r="E61" s="362"/>
      <c r="F61" s="362"/>
      <c r="G61" s="362"/>
      <c r="H61" s="362"/>
      <c r="I61" s="362"/>
      <c r="J61" s="362"/>
      <c r="K61" s="362"/>
      <c r="L61" s="362"/>
      <c r="M61" s="363"/>
      <c r="N61" s="363"/>
      <c r="O61" s="363"/>
      <c r="P61" s="364"/>
      <c r="Q61" s="358"/>
    </row>
    <row r="62" spans="1:17">
      <c r="B62" s="352"/>
      <c r="C62" s="352"/>
      <c r="D62" s="352"/>
      <c r="E62" s="352"/>
      <c r="F62" s="352"/>
      <c r="G62" s="352"/>
      <c r="H62" s="352"/>
      <c r="I62" s="352"/>
      <c r="J62" s="352"/>
      <c r="K62" s="352"/>
      <c r="L62" s="352"/>
      <c r="M62" s="352"/>
      <c r="N62" s="352"/>
      <c r="O62" s="352"/>
      <c r="P62" s="352"/>
      <c r="Q62" s="246"/>
    </row>
    <row r="63" spans="1:17" ht="17.25">
      <c r="B63" s="309" t="s">
        <v>573</v>
      </c>
      <c r="C63" s="246"/>
      <c r="D63" s="246"/>
      <c r="E63" s="246"/>
      <c r="F63" s="246"/>
      <c r="G63" s="246"/>
      <c r="H63" s="246"/>
      <c r="I63" s="246"/>
      <c r="J63" s="246"/>
      <c r="K63" s="246"/>
      <c r="L63" s="246"/>
      <c r="M63" s="246"/>
      <c r="N63" s="246"/>
      <c r="O63" s="246"/>
    </row>
    <row r="64" spans="1:17">
      <c r="B64" s="250"/>
      <c r="C64" s="246"/>
      <c r="D64" s="246"/>
      <c r="E64" s="246"/>
      <c r="F64" s="246"/>
      <c r="G64" s="353" t="s">
        <v>566</v>
      </c>
      <c r="I64" s="354"/>
      <c r="J64" s="354"/>
      <c r="K64" s="354"/>
      <c r="L64" s="246"/>
      <c r="M64" s="246"/>
      <c r="N64" s="246"/>
      <c r="O64" s="246"/>
    </row>
    <row r="65" spans="2:30">
      <c r="B65" s="250"/>
      <c r="C65" s="246"/>
      <c r="D65" s="246"/>
      <c r="E65" s="246"/>
      <c r="F65" s="246"/>
      <c r="G65" s="1235" t="s">
        <v>574</v>
      </c>
      <c r="H65" s="1236"/>
      <c r="I65" s="1236"/>
      <c r="J65" s="1236"/>
      <c r="K65" s="1236"/>
      <c r="L65" s="1236"/>
      <c r="M65" s="1236"/>
      <c r="N65" s="1236"/>
      <c r="O65" s="1237"/>
    </row>
    <row r="66" spans="2:30">
      <c r="B66" s="250"/>
      <c r="C66" s="246"/>
      <c r="D66" s="246"/>
      <c r="E66" s="246"/>
      <c r="F66" s="246"/>
      <c r="G66" s="1238"/>
      <c r="H66" s="1239"/>
      <c r="I66" s="1239"/>
      <c r="J66" s="1239"/>
      <c r="K66" s="1239"/>
      <c r="L66" s="1239"/>
      <c r="M66" s="1239"/>
      <c r="N66" s="1239"/>
      <c r="O66" s="1240"/>
    </row>
    <row r="67" spans="2:30">
      <c r="B67" s="250"/>
      <c r="C67" s="246"/>
      <c r="D67" s="246"/>
      <c r="E67" s="246"/>
      <c r="F67" s="246"/>
      <c r="G67" s="1238"/>
      <c r="H67" s="1239"/>
      <c r="I67" s="1239"/>
      <c r="J67" s="1239"/>
      <c r="K67" s="1239"/>
      <c r="L67" s="1239"/>
      <c r="M67" s="1239"/>
      <c r="N67" s="1239"/>
      <c r="O67" s="1240"/>
    </row>
    <row r="68" spans="2:30">
      <c r="B68" s="250"/>
      <c r="C68" s="246"/>
      <c r="D68" s="246"/>
      <c r="E68" s="246"/>
      <c r="F68" s="246"/>
      <c r="G68" s="1238"/>
      <c r="H68" s="1239"/>
      <c r="I68" s="1239"/>
      <c r="J68" s="1239"/>
      <c r="K68" s="1239"/>
      <c r="L68" s="1239"/>
      <c r="M68" s="1239"/>
      <c r="N68" s="1239"/>
      <c r="O68" s="1240"/>
    </row>
    <row r="69" spans="2:30">
      <c r="B69" s="250"/>
      <c r="C69" s="246"/>
      <c r="D69" s="246"/>
      <c r="E69" s="246"/>
      <c r="F69" s="246"/>
      <c r="G69" s="1241"/>
      <c r="H69" s="1242"/>
      <c r="I69" s="1242"/>
      <c r="J69" s="1242"/>
      <c r="K69" s="1242"/>
      <c r="L69" s="1242"/>
      <c r="M69" s="1242"/>
      <c r="N69" s="1242"/>
      <c r="O69" s="1243"/>
    </row>
    <row r="70" spans="2:30">
      <c r="B70" s="250"/>
      <c r="C70" s="246"/>
      <c r="D70" s="246"/>
      <c r="E70" s="246"/>
      <c r="F70" s="246"/>
      <c r="G70" s="246"/>
      <c r="H70" s="365"/>
      <c r="I70" s="365"/>
      <c r="J70" s="366"/>
      <c r="K70" s="366"/>
      <c r="L70" s="367"/>
      <c r="M70" s="366"/>
      <c r="N70" s="367"/>
      <c r="O70" s="368"/>
    </row>
    <row r="71" spans="2:30">
      <c r="B71" s="250"/>
      <c r="C71" s="246"/>
      <c r="D71" s="246"/>
      <c r="E71" s="246"/>
      <c r="F71" s="246"/>
      <c r="G71" s="369" t="s">
        <v>575</v>
      </c>
      <c r="I71" s="370"/>
      <c r="J71" s="366"/>
      <c r="K71" s="366"/>
      <c r="L71" s="367"/>
      <c r="M71" s="366"/>
      <c r="N71" s="367"/>
      <c r="O71" s="368"/>
    </row>
    <row r="72" spans="2:30">
      <c r="B72" s="250"/>
      <c r="C72" s="246"/>
      <c r="D72" s="246"/>
      <c r="E72" s="246"/>
      <c r="F72" s="246"/>
      <c r="G72" s="1244"/>
      <c r="H72" s="1245"/>
      <c r="I72" s="1245"/>
      <c r="J72" s="1246"/>
      <c r="K72" s="356" t="s">
        <v>528</v>
      </c>
      <c r="L72" s="356" t="s">
        <v>529</v>
      </c>
      <c r="M72" s="356" t="s">
        <v>530</v>
      </c>
      <c r="N72" s="356" t="s">
        <v>531</v>
      </c>
      <c r="O72" s="356" t="s">
        <v>532</v>
      </c>
    </row>
    <row r="73" spans="2:30">
      <c r="B73" s="250"/>
      <c r="C73" s="246"/>
      <c r="D73" s="246"/>
      <c r="E73" s="246"/>
      <c r="F73" s="246"/>
      <c r="G73" s="1247" t="s">
        <v>569</v>
      </c>
      <c r="H73" s="1248"/>
      <c r="I73" s="1253" t="s">
        <v>570</v>
      </c>
      <c r="J73" s="1253"/>
      <c r="K73" s="1234">
        <v>90.9</v>
      </c>
      <c r="L73" s="1234">
        <v>88.9</v>
      </c>
      <c r="M73" s="1221">
        <v>97.2</v>
      </c>
      <c r="N73" s="1221">
        <v>82.5</v>
      </c>
      <c r="O73" s="1221">
        <v>63</v>
      </c>
      <c r="S73" s="245">
        <v>9.9</v>
      </c>
    </row>
    <row r="74" spans="2:30">
      <c r="B74" s="250"/>
      <c r="C74" s="246"/>
      <c r="D74" s="246"/>
      <c r="E74" s="246"/>
      <c r="F74" s="246"/>
      <c r="G74" s="1249"/>
      <c r="H74" s="1250"/>
      <c r="I74" s="1254"/>
      <c r="J74" s="1254"/>
      <c r="K74" s="1234"/>
      <c r="L74" s="1234"/>
      <c r="M74" s="1221"/>
      <c r="N74" s="1221"/>
      <c r="O74" s="1221"/>
    </row>
    <row r="75" spans="2:30">
      <c r="B75" s="250"/>
      <c r="C75" s="246"/>
      <c r="D75" s="246"/>
      <c r="E75" s="246"/>
      <c r="F75" s="246"/>
      <c r="G75" s="1249"/>
      <c r="H75" s="1250"/>
      <c r="I75" s="1233" t="s">
        <v>576</v>
      </c>
      <c r="J75" s="1233"/>
      <c r="K75" s="1225">
        <v>13.7</v>
      </c>
      <c r="L75" s="1225">
        <v>13</v>
      </c>
      <c r="M75" s="1225">
        <v>11.9</v>
      </c>
      <c r="N75" s="1225">
        <v>10.5</v>
      </c>
      <c r="O75" s="1225">
        <v>9.6</v>
      </c>
      <c r="U75" s="245">
        <v>81.2</v>
      </c>
      <c r="W75" s="245">
        <v>87.2</v>
      </c>
      <c r="Y75" s="245">
        <v>99.8</v>
      </c>
      <c r="AA75" s="245">
        <v>109.5</v>
      </c>
      <c r="AC75" s="245">
        <v>115.2</v>
      </c>
    </row>
    <row r="76" spans="2:30">
      <c r="B76" s="250"/>
      <c r="C76" s="246"/>
      <c r="D76" s="246"/>
      <c r="E76" s="246"/>
      <c r="F76" s="246"/>
      <c r="G76" s="1251"/>
      <c r="H76" s="1252"/>
      <c r="I76" s="1233"/>
      <c r="J76" s="1233"/>
      <c r="K76" s="1226"/>
      <c r="L76" s="1226"/>
      <c r="M76" s="1226"/>
      <c r="N76" s="1226"/>
      <c r="O76" s="1226"/>
    </row>
    <row r="77" spans="2:30">
      <c r="B77" s="250"/>
      <c r="C77" s="246"/>
      <c r="D77" s="246"/>
      <c r="E77" s="246"/>
      <c r="F77" s="246"/>
      <c r="G77" s="1227" t="s">
        <v>572</v>
      </c>
      <c r="H77" s="1228"/>
      <c r="I77" s="1233" t="s">
        <v>570</v>
      </c>
      <c r="J77" s="1233"/>
      <c r="K77" s="1234">
        <v>58.2</v>
      </c>
      <c r="L77" s="1234">
        <v>50.3</v>
      </c>
      <c r="M77" s="1221">
        <v>45.9</v>
      </c>
      <c r="N77" s="1221">
        <v>37.299999999999997</v>
      </c>
      <c r="O77" s="1221">
        <v>33.1</v>
      </c>
      <c r="R77" s="245">
        <v>12.3</v>
      </c>
      <c r="T77" s="245">
        <v>11.1</v>
      </c>
    </row>
    <row r="78" spans="2:30">
      <c r="B78" s="250"/>
      <c r="C78" s="246"/>
      <c r="D78" s="246"/>
      <c r="E78" s="246"/>
      <c r="F78" s="246"/>
      <c r="G78" s="1229"/>
      <c r="H78" s="1230"/>
      <c r="I78" s="1233"/>
      <c r="J78" s="1233"/>
      <c r="K78" s="1234"/>
      <c r="L78" s="1234"/>
      <c r="M78" s="1221"/>
      <c r="N78" s="1221"/>
      <c r="O78" s="1221"/>
    </row>
    <row r="79" spans="2:30">
      <c r="B79" s="250"/>
      <c r="C79" s="246"/>
      <c r="D79" s="246"/>
      <c r="E79" s="246"/>
      <c r="F79" s="246"/>
      <c r="G79" s="1229"/>
      <c r="H79" s="1230"/>
      <c r="I79" s="1222" t="s">
        <v>576</v>
      </c>
      <c r="J79" s="1223"/>
      <c r="K79" s="1224">
        <v>10.3</v>
      </c>
      <c r="L79" s="1224">
        <v>9.6</v>
      </c>
      <c r="M79" s="1224">
        <v>8.8000000000000007</v>
      </c>
      <c r="N79" s="1224">
        <v>7.8</v>
      </c>
      <c r="O79" s="1224">
        <v>7.5</v>
      </c>
      <c r="V79" s="245">
        <v>53.5</v>
      </c>
      <c r="X79" s="245">
        <v>48.2</v>
      </c>
      <c r="Z79" s="245">
        <v>34.200000000000003</v>
      </c>
      <c r="AB79" s="245">
        <v>30.3</v>
      </c>
      <c r="AD79" s="245">
        <v>28.9</v>
      </c>
    </row>
    <row r="80" spans="2:30">
      <c r="B80" s="250"/>
      <c r="C80" s="246"/>
      <c r="D80" s="246"/>
      <c r="E80" s="246"/>
      <c r="F80" s="246"/>
      <c r="G80" s="1231"/>
      <c r="H80" s="1232"/>
      <c r="I80" s="1223"/>
      <c r="J80" s="1223"/>
      <c r="K80" s="1224"/>
      <c r="L80" s="1224"/>
      <c r="M80" s="1224"/>
      <c r="N80" s="1224"/>
      <c r="O80" s="1224"/>
    </row>
    <row r="81" spans="2:17">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373"/>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6"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100" zoomScaleNormal="100" zoomScaleSheetLayoutView="70" workbookViewId="0">
      <selection activeCell="L24" sqref="L24"/>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70" zoomScaleNormal="100" zoomScaleSheetLayoutView="55" workbookViewId="0">
      <selection activeCell="L24" sqref="L24"/>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40</v>
      </c>
      <c r="E2" s="111"/>
      <c r="F2" s="112" t="s">
        <v>527</v>
      </c>
      <c r="G2" s="113"/>
      <c r="H2" s="114"/>
    </row>
    <row r="3" spans="1:8">
      <c r="A3" s="110" t="s">
        <v>520</v>
      </c>
      <c r="B3" s="115"/>
      <c r="C3" s="116"/>
      <c r="D3" s="117">
        <v>34281</v>
      </c>
      <c r="E3" s="118"/>
      <c r="F3" s="119">
        <v>50880</v>
      </c>
      <c r="G3" s="120"/>
      <c r="H3" s="121"/>
    </row>
    <row r="4" spans="1:8">
      <c r="A4" s="122"/>
      <c r="B4" s="123"/>
      <c r="C4" s="124"/>
      <c r="D4" s="125">
        <v>19861</v>
      </c>
      <c r="E4" s="126"/>
      <c r="F4" s="127">
        <v>26879</v>
      </c>
      <c r="G4" s="128"/>
      <c r="H4" s="129"/>
    </row>
    <row r="5" spans="1:8">
      <c r="A5" s="110" t="s">
        <v>522</v>
      </c>
      <c r="B5" s="115"/>
      <c r="C5" s="116"/>
      <c r="D5" s="117">
        <v>51880</v>
      </c>
      <c r="E5" s="118"/>
      <c r="F5" s="119">
        <v>63956</v>
      </c>
      <c r="G5" s="120"/>
      <c r="H5" s="121"/>
    </row>
    <row r="6" spans="1:8">
      <c r="A6" s="122"/>
      <c r="B6" s="123"/>
      <c r="C6" s="124"/>
      <c r="D6" s="125">
        <v>16290</v>
      </c>
      <c r="E6" s="126"/>
      <c r="F6" s="127">
        <v>29239</v>
      </c>
      <c r="G6" s="128"/>
      <c r="H6" s="129"/>
    </row>
    <row r="7" spans="1:8">
      <c r="A7" s="110" t="s">
        <v>523</v>
      </c>
      <c r="B7" s="115"/>
      <c r="C7" s="116"/>
      <c r="D7" s="117">
        <v>53703</v>
      </c>
      <c r="E7" s="118"/>
      <c r="F7" s="119">
        <v>66255</v>
      </c>
      <c r="G7" s="120"/>
      <c r="H7" s="121"/>
    </row>
    <row r="8" spans="1:8">
      <c r="A8" s="122"/>
      <c r="B8" s="123"/>
      <c r="C8" s="124"/>
      <c r="D8" s="125">
        <v>26195</v>
      </c>
      <c r="E8" s="126"/>
      <c r="F8" s="127">
        <v>31822</v>
      </c>
      <c r="G8" s="128"/>
      <c r="H8" s="129"/>
    </row>
    <row r="9" spans="1:8">
      <c r="A9" s="110" t="s">
        <v>524</v>
      </c>
      <c r="B9" s="115"/>
      <c r="C9" s="116"/>
      <c r="D9" s="117">
        <v>36344</v>
      </c>
      <c r="E9" s="118"/>
      <c r="F9" s="119">
        <v>54227</v>
      </c>
      <c r="G9" s="120"/>
      <c r="H9" s="121"/>
    </row>
    <row r="10" spans="1:8">
      <c r="A10" s="122"/>
      <c r="B10" s="123"/>
      <c r="C10" s="124"/>
      <c r="D10" s="125">
        <v>15026</v>
      </c>
      <c r="E10" s="126"/>
      <c r="F10" s="127">
        <v>29694</v>
      </c>
      <c r="G10" s="128"/>
      <c r="H10" s="129"/>
    </row>
    <row r="11" spans="1:8">
      <c r="A11" s="110" t="s">
        <v>525</v>
      </c>
      <c r="B11" s="115"/>
      <c r="C11" s="116"/>
      <c r="D11" s="117">
        <v>26165</v>
      </c>
      <c r="E11" s="118"/>
      <c r="F11" s="119">
        <v>57295</v>
      </c>
      <c r="G11" s="120"/>
      <c r="H11" s="121"/>
    </row>
    <row r="12" spans="1:8">
      <c r="A12" s="122"/>
      <c r="B12" s="123"/>
      <c r="C12" s="130"/>
      <c r="D12" s="125">
        <v>12225</v>
      </c>
      <c r="E12" s="126"/>
      <c r="F12" s="127">
        <v>32771</v>
      </c>
      <c r="G12" s="128"/>
      <c r="H12" s="129"/>
    </row>
    <row r="13" spans="1:8">
      <c r="A13" s="110"/>
      <c r="B13" s="115"/>
      <c r="C13" s="131"/>
      <c r="D13" s="132">
        <v>40475</v>
      </c>
      <c r="E13" s="133"/>
      <c r="F13" s="134">
        <v>58523</v>
      </c>
      <c r="G13" s="135"/>
      <c r="H13" s="121"/>
    </row>
    <row r="14" spans="1:8">
      <c r="A14" s="122"/>
      <c r="B14" s="123"/>
      <c r="C14" s="124"/>
      <c r="D14" s="125">
        <v>17919</v>
      </c>
      <c r="E14" s="126"/>
      <c r="F14" s="127">
        <v>30081</v>
      </c>
      <c r="G14" s="128"/>
      <c r="H14" s="129"/>
    </row>
    <row r="17" spans="1:11">
      <c r="A17" s="106" t="s">
        <v>41</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42</v>
      </c>
      <c r="B19" s="136">
        <f>ROUND(VALUE(SUBSTITUTE(実質収支比率等に係る経年分析!F$48,"▲","-")),2)</f>
        <v>5.38</v>
      </c>
      <c r="C19" s="136">
        <f>ROUND(VALUE(SUBSTITUTE(実質収支比率等に係る経年分析!G$48,"▲","-")),2)</f>
        <v>4.76</v>
      </c>
      <c r="D19" s="136">
        <f>ROUND(VALUE(SUBSTITUTE(実質収支比率等に係る経年分析!H$48,"▲","-")),2)</f>
        <v>6.45</v>
      </c>
      <c r="E19" s="136">
        <f>ROUND(VALUE(SUBSTITUTE(実質収支比率等に係る経年分析!I$48,"▲","-")),2)</f>
        <v>7.29</v>
      </c>
      <c r="F19" s="136">
        <f>ROUND(VALUE(SUBSTITUTE(実質収支比率等に係る経年分析!J$48,"▲","-")),2)</f>
        <v>7.12</v>
      </c>
    </row>
    <row r="20" spans="1:11">
      <c r="A20" s="136" t="s">
        <v>43</v>
      </c>
      <c r="B20" s="136">
        <f>ROUND(VALUE(SUBSTITUTE(実質収支比率等に係る経年分析!F$47,"▲","-")),2)</f>
        <v>6.28</v>
      </c>
      <c r="C20" s="136">
        <f>ROUND(VALUE(SUBSTITUTE(実質収支比率等に係る経年分析!G$47,"▲","-")),2)</f>
        <v>6.39</v>
      </c>
      <c r="D20" s="136">
        <f>ROUND(VALUE(SUBSTITUTE(実質収支比率等に係る経年分析!H$47,"▲","-")),2)</f>
        <v>5.56</v>
      </c>
      <c r="E20" s="136">
        <f>ROUND(VALUE(SUBSTITUTE(実質収支比率等に係る経年分析!I$47,"▲","-")),2)</f>
        <v>9.84</v>
      </c>
      <c r="F20" s="136">
        <f>ROUND(VALUE(SUBSTITUTE(実質収支比率等に係る経年分析!J$47,"▲","-")),2)</f>
        <v>11.44</v>
      </c>
    </row>
    <row r="21" spans="1:11">
      <c r="A21" s="136" t="s">
        <v>44</v>
      </c>
      <c r="B21" s="136">
        <f>IF(ISNUMBER(VALUE(SUBSTITUTE(実質収支比率等に係る経年分析!F$49,"▲","-"))),ROUND(VALUE(SUBSTITUTE(実質収支比率等に係る経年分析!F$49,"▲","-")),2),NA())</f>
        <v>-3.03</v>
      </c>
      <c r="C21" s="136">
        <f>IF(ISNUMBER(VALUE(SUBSTITUTE(実質収支比率等に係る経年分析!G$49,"▲","-"))),ROUND(VALUE(SUBSTITUTE(実質収支比率等に係る経年分析!G$49,"▲","-")),2),NA())</f>
        <v>-0.7</v>
      </c>
      <c r="D21" s="136">
        <f>IF(ISNUMBER(VALUE(SUBSTITUTE(実質収支比率等に係る経年分析!H$49,"▲","-"))),ROUND(VALUE(SUBSTITUTE(実質収支比率等に係る経年分析!H$49,"▲","-")),2),NA())</f>
        <v>0.7</v>
      </c>
      <c r="E21" s="136">
        <f>IF(ISNUMBER(VALUE(SUBSTITUTE(実質収支比率等に係る経年分析!I$49,"▲","-"))),ROUND(VALUE(SUBSTITUTE(実質収支比率等に係る経年分析!I$49,"▲","-")),2),NA())</f>
        <v>5.13</v>
      </c>
      <c r="F21" s="136">
        <f>IF(ISNUMBER(VALUE(SUBSTITUTE(実質収支比率等に係る経年分析!J$49,"▲","-"))),ROUND(VALUE(SUBSTITUTE(実質収支比率等に係る経年分析!J$49,"▲","-")),2),NA())</f>
        <v>1.29</v>
      </c>
    </row>
    <row r="24" spans="1:11">
      <c r="A24" s="106" t="s">
        <v>45</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46</v>
      </c>
      <c r="C26" s="137" t="s">
        <v>47</v>
      </c>
      <c r="D26" s="137" t="s">
        <v>46</v>
      </c>
      <c r="E26" s="137" t="s">
        <v>47</v>
      </c>
      <c r="F26" s="137" t="s">
        <v>46</v>
      </c>
      <c r="G26" s="137" t="s">
        <v>47</v>
      </c>
      <c r="H26" s="137" t="s">
        <v>46</v>
      </c>
      <c r="I26" s="137" t="s">
        <v>47</v>
      </c>
      <c r="J26" s="137" t="s">
        <v>46</v>
      </c>
      <c r="K26" s="137" t="s">
        <v>47</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0</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0.01</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0</v>
      </c>
      <c r="J27" s="137" t="e">
        <f>IF(ROUND(VALUE(SUBSTITUTE(連結実質赤字比率に係る赤字・黒字の構成分析!J$43,"▲", "-")), 2) &lt; 0, ABS(ROUND(VALUE(SUBSTITUTE(連結実質赤字比率に係る赤字・黒字の構成分析!J$43,"▲", "-")), 2)), NA())</f>
        <v>#N/A</v>
      </c>
      <c r="K27" s="137">
        <f>IF(ROUND(VALUE(SUBSTITUTE(連結実質赤字比率に係る赤字・黒字の構成分析!J$43,"▲", "-")), 2) &gt;= 0, ABS(ROUND(VALUE(SUBSTITUTE(連結実質赤字比率に係る赤字・黒字の構成分析!J$43,"▲", "-")), 2)), NA())</f>
        <v>0</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str">
        <f>IF(連結実質赤字比率に係る赤字・黒字の構成分析!C$41="",NA(),連結実質赤字比率に係る赤字・黒字の構成分析!C$41)</f>
        <v>米沢市青果物地方卸売市場費特別会計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0.04</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0.02</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0.02</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0.01</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v>
      </c>
    </row>
    <row r="30" spans="1:11">
      <c r="A30" s="137" t="str">
        <f>IF(連結実質赤字比率に係る赤字・黒字の構成分析!C$40="",NA(),連結実質赤字比率に係る赤字・黒字の構成分析!C$40)</f>
        <v>米沢市物品調達費特別会計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0.04</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0.04</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0.04</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0.04</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0.03</v>
      </c>
    </row>
    <row r="31" spans="1:11">
      <c r="A31" s="137" t="str">
        <f>IF(連結実質赤字比率に係る赤字・黒字の構成分析!C$39="",NA(),連結実質赤字比率に係る赤字・黒字の構成分析!C$39)</f>
        <v>米沢市後期高齢者医療費特別会計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7.0000000000000007E-2</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7.0000000000000007E-2</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0.08</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0.08</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0.09</v>
      </c>
    </row>
    <row r="32" spans="1:11">
      <c r="A32" s="137" t="str">
        <f>IF(連結実質赤字比率に係る赤字・黒字の構成分析!C$38="",NA(),連結実質赤字比率に係る赤字・黒字の構成分析!C$38)</f>
        <v>米沢市介護保険事業勘定特別会計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0.26</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0.39</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0.56999999999999995</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0.74</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0.6</v>
      </c>
    </row>
    <row r="33" spans="1:16">
      <c r="A33" s="137" t="str">
        <f>IF(連結実質赤字比率に係る赤字・黒字の構成分析!C$37="",NA(),連結実質赤字比率に係る赤字・黒字の構成分析!C$37)</f>
        <v>米沢市国民健康保険事業勘定特別会計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1.48</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1.38</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1.34</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1.35</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1.8</v>
      </c>
    </row>
    <row r="34" spans="1:16">
      <c r="A34" s="137" t="str">
        <f>IF(連結実質赤字比率に係る赤字・黒字の構成分析!C$36="",NA(),連結実質赤字比率に係る赤字・黒字の構成分析!C$36)</f>
        <v>米沢市立病院事業会計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4.91</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5.87</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5.37</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4.3099999999999996</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3.99</v>
      </c>
    </row>
    <row r="35" spans="1:16">
      <c r="A35" s="137" t="str">
        <f>IF(連結実質赤字比率に係る赤字・黒字の構成分析!C$35="",NA(),連結実質赤字比率に係る赤字・黒字の構成分析!C$35)</f>
        <v>一般会計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5.34</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4.71</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6.4</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7.24</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7.07</v>
      </c>
    </row>
    <row r="36" spans="1:16">
      <c r="A36" s="137" t="str">
        <f>IF(連結実質赤字比率に係る赤字・黒字の構成分析!C$34="",NA(),連結実質赤字比率に係る赤字・黒字の構成分析!C$34)</f>
        <v>米沢市水道事業会計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13.32</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15.52</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12.42</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13.83</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14.27</v>
      </c>
    </row>
    <row r="39" spans="1:16">
      <c r="A39" s="106" t="s">
        <v>48</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49</v>
      </c>
      <c r="C41" s="138"/>
      <c r="D41" s="138" t="s">
        <v>50</v>
      </c>
      <c r="E41" s="138" t="s">
        <v>49</v>
      </c>
      <c r="F41" s="138"/>
      <c r="G41" s="138" t="s">
        <v>50</v>
      </c>
      <c r="H41" s="138" t="s">
        <v>49</v>
      </c>
      <c r="I41" s="138"/>
      <c r="J41" s="138" t="s">
        <v>50</v>
      </c>
      <c r="K41" s="138" t="s">
        <v>49</v>
      </c>
      <c r="L41" s="138"/>
      <c r="M41" s="138" t="s">
        <v>50</v>
      </c>
      <c r="N41" s="138" t="s">
        <v>49</v>
      </c>
      <c r="O41" s="138"/>
      <c r="P41" s="138" t="s">
        <v>50</v>
      </c>
    </row>
    <row r="42" spans="1:16">
      <c r="A42" s="138" t="s">
        <v>51</v>
      </c>
      <c r="B42" s="138"/>
      <c r="C42" s="138"/>
      <c r="D42" s="138">
        <f>'実質公債費比率（分子）の構造'!K$52</f>
        <v>3891</v>
      </c>
      <c r="E42" s="138"/>
      <c r="F42" s="138"/>
      <c r="G42" s="138">
        <f>'実質公債費比率（分子）の構造'!L$52</f>
        <v>3781</v>
      </c>
      <c r="H42" s="138"/>
      <c r="I42" s="138"/>
      <c r="J42" s="138">
        <f>'実質公債費比率（分子）の構造'!M$52</f>
        <v>3704</v>
      </c>
      <c r="K42" s="138"/>
      <c r="L42" s="138"/>
      <c r="M42" s="138">
        <f>'実質公債費比率（分子）の構造'!N$52</f>
        <v>3428</v>
      </c>
      <c r="N42" s="138"/>
      <c r="O42" s="138"/>
      <c r="P42" s="138">
        <f>'実質公債費比率（分子）の構造'!O$52</f>
        <v>3342</v>
      </c>
    </row>
    <row r="43" spans="1:16">
      <c r="A43" s="138" t="s">
        <v>52</v>
      </c>
      <c r="B43" s="138">
        <f>'実質公債費比率（分子）の構造'!K$51</f>
        <v>0</v>
      </c>
      <c r="C43" s="138"/>
      <c r="D43" s="138"/>
      <c r="E43" s="138">
        <f>'実質公債費比率（分子）の構造'!L$51</f>
        <v>0</v>
      </c>
      <c r="F43" s="138"/>
      <c r="G43" s="138"/>
      <c r="H43" s="138" t="str">
        <f>'実質公債費比率（分子）の構造'!M$51</f>
        <v>-</v>
      </c>
      <c r="I43" s="138"/>
      <c r="J43" s="138"/>
      <c r="K43" s="138" t="str">
        <f>'実質公債費比率（分子）の構造'!N$51</f>
        <v>-</v>
      </c>
      <c r="L43" s="138"/>
      <c r="M43" s="138"/>
      <c r="N43" s="138" t="str">
        <f>'実質公債費比率（分子）の構造'!O$51</f>
        <v>-</v>
      </c>
      <c r="O43" s="138"/>
      <c r="P43" s="138"/>
    </row>
    <row r="44" spans="1:16">
      <c r="A44" s="138" t="s">
        <v>53</v>
      </c>
      <c r="B44" s="138">
        <f>'実質公債費比率（分子）の構造'!K$50</f>
        <v>108</v>
      </c>
      <c r="C44" s="138"/>
      <c r="D44" s="138"/>
      <c r="E44" s="138">
        <f>'実質公債費比率（分子）の構造'!L$50</f>
        <v>102</v>
      </c>
      <c r="F44" s="138"/>
      <c r="G44" s="138"/>
      <c r="H44" s="138">
        <f>'実質公債費比率（分子）の構造'!M$50</f>
        <v>126</v>
      </c>
      <c r="I44" s="138"/>
      <c r="J44" s="138"/>
      <c r="K44" s="138">
        <f>'実質公債費比率（分子）の構造'!N$50</f>
        <v>128</v>
      </c>
      <c r="L44" s="138"/>
      <c r="M44" s="138"/>
      <c r="N44" s="138">
        <f>'実質公債費比率（分子）の構造'!O$50</f>
        <v>136</v>
      </c>
      <c r="O44" s="138"/>
      <c r="P44" s="138"/>
    </row>
    <row r="45" spans="1:16">
      <c r="A45" s="138" t="s">
        <v>54</v>
      </c>
      <c r="B45" s="138">
        <f>'実質公債費比率（分子）の構造'!K$49</f>
        <v>749</v>
      </c>
      <c r="C45" s="138"/>
      <c r="D45" s="138"/>
      <c r="E45" s="138">
        <f>'実質公債費比率（分子）の構造'!L$49</f>
        <v>487</v>
      </c>
      <c r="F45" s="138"/>
      <c r="G45" s="138"/>
      <c r="H45" s="138">
        <f>'実質公債費比率（分子）の構造'!M$49</f>
        <v>221</v>
      </c>
      <c r="I45" s="138"/>
      <c r="J45" s="138"/>
      <c r="K45" s="138">
        <f>'実質公債費比率（分子）の構造'!N$49</f>
        <v>292</v>
      </c>
      <c r="L45" s="138"/>
      <c r="M45" s="138"/>
      <c r="N45" s="138">
        <f>'実質公債費比率（分子）の構造'!O$49</f>
        <v>360</v>
      </c>
      <c r="O45" s="138"/>
      <c r="P45" s="138"/>
    </row>
    <row r="46" spans="1:16">
      <c r="A46" s="138" t="s">
        <v>55</v>
      </c>
      <c r="B46" s="138">
        <f>'実質公債費比率（分子）の構造'!K$48</f>
        <v>1554</v>
      </c>
      <c r="C46" s="138"/>
      <c r="D46" s="138"/>
      <c r="E46" s="138">
        <f>'実質公債費比率（分子）の構造'!L$48</f>
        <v>1468</v>
      </c>
      <c r="F46" s="138"/>
      <c r="G46" s="138"/>
      <c r="H46" s="138">
        <f>'実質公債費比率（分子）の構造'!M$48</f>
        <v>1270</v>
      </c>
      <c r="I46" s="138"/>
      <c r="J46" s="138"/>
      <c r="K46" s="138">
        <f>'実質公債費比率（分子）の構造'!N$48</f>
        <v>823</v>
      </c>
      <c r="L46" s="138"/>
      <c r="M46" s="138"/>
      <c r="N46" s="138">
        <f>'実質公債費比率（分子）の構造'!O$48</f>
        <v>904</v>
      </c>
      <c r="O46" s="138"/>
      <c r="P46" s="138"/>
    </row>
    <row r="47" spans="1:16">
      <c r="A47" s="138" t="s">
        <v>56</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57</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58</v>
      </c>
      <c r="B49" s="138">
        <f>'実質公債費比率（分子）の構造'!K$45</f>
        <v>3763</v>
      </c>
      <c r="C49" s="138"/>
      <c r="D49" s="138"/>
      <c r="E49" s="138">
        <f>'実質公債費比率（分子）の構造'!L$45</f>
        <v>3831</v>
      </c>
      <c r="F49" s="138"/>
      <c r="G49" s="138"/>
      <c r="H49" s="138">
        <f>'実質公債費比率（分子）の構造'!M$45</f>
        <v>3871</v>
      </c>
      <c r="I49" s="138"/>
      <c r="J49" s="138"/>
      <c r="K49" s="138">
        <f>'実質公債費比率（分子）の構造'!N$45</f>
        <v>3730</v>
      </c>
      <c r="L49" s="138"/>
      <c r="M49" s="138"/>
      <c r="N49" s="138">
        <f>'実質公債費比率（分子）の構造'!O$45</f>
        <v>3551</v>
      </c>
      <c r="O49" s="138"/>
      <c r="P49" s="138"/>
    </row>
    <row r="50" spans="1:16">
      <c r="A50" s="138" t="s">
        <v>59</v>
      </c>
      <c r="B50" s="138" t="e">
        <f>NA()</f>
        <v>#N/A</v>
      </c>
      <c r="C50" s="138">
        <f>IF(ISNUMBER('実質公債費比率（分子）の構造'!K$53),'実質公債費比率（分子）の構造'!K$53,NA())</f>
        <v>2283</v>
      </c>
      <c r="D50" s="138" t="e">
        <f>NA()</f>
        <v>#N/A</v>
      </c>
      <c r="E50" s="138" t="e">
        <f>NA()</f>
        <v>#N/A</v>
      </c>
      <c r="F50" s="138">
        <f>IF(ISNUMBER('実質公債費比率（分子）の構造'!L$53),'実質公債費比率（分子）の構造'!L$53,NA())</f>
        <v>2107</v>
      </c>
      <c r="G50" s="138" t="e">
        <f>NA()</f>
        <v>#N/A</v>
      </c>
      <c r="H50" s="138" t="e">
        <f>NA()</f>
        <v>#N/A</v>
      </c>
      <c r="I50" s="138">
        <f>IF(ISNUMBER('実質公債費比率（分子）の構造'!M$53),'実質公債費比率（分子）の構造'!M$53,NA())</f>
        <v>1784</v>
      </c>
      <c r="J50" s="138" t="e">
        <f>NA()</f>
        <v>#N/A</v>
      </c>
      <c r="K50" s="138" t="e">
        <f>NA()</f>
        <v>#N/A</v>
      </c>
      <c r="L50" s="138">
        <f>IF(ISNUMBER('実質公債費比率（分子）の構造'!N$53),'実質公債費比率（分子）の構造'!N$53,NA())</f>
        <v>1545</v>
      </c>
      <c r="M50" s="138" t="e">
        <f>NA()</f>
        <v>#N/A</v>
      </c>
      <c r="N50" s="138" t="e">
        <f>NA()</f>
        <v>#N/A</v>
      </c>
      <c r="O50" s="138">
        <f>IF(ISNUMBER('実質公債費比率（分子）の構造'!O$53),'実質公債費比率（分子）の構造'!O$53,NA())</f>
        <v>1609</v>
      </c>
      <c r="P50" s="138" t="e">
        <f>NA()</f>
        <v>#N/A</v>
      </c>
    </row>
    <row r="53" spans="1:16">
      <c r="A53" s="106" t="s">
        <v>60</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61</v>
      </c>
      <c r="C55" s="137"/>
      <c r="D55" s="137" t="s">
        <v>62</v>
      </c>
      <c r="E55" s="137" t="s">
        <v>61</v>
      </c>
      <c r="F55" s="137"/>
      <c r="G55" s="137" t="s">
        <v>62</v>
      </c>
      <c r="H55" s="137" t="s">
        <v>61</v>
      </c>
      <c r="I55" s="137"/>
      <c r="J55" s="137" t="s">
        <v>62</v>
      </c>
      <c r="K55" s="137" t="s">
        <v>61</v>
      </c>
      <c r="L55" s="137"/>
      <c r="M55" s="137" t="s">
        <v>62</v>
      </c>
      <c r="N55" s="137" t="s">
        <v>61</v>
      </c>
      <c r="O55" s="137"/>
      <c r="P55" s="137" t="s">
        <v>62</v>
      </c>
    </row>
    <row r="56" spans="1:16">
      <c r="A56" s="137" t="s">
        <v>37</v>
      </c>
      <c r="B56" s="137"/>
      <c r="C56" s="137"/>
      <c r="D56" s="137">
        <f>'将来負担比率（分子）の構造'!I$52</f>
        <v>33069</v>
      </c>
      <c r="E56" s="137"/>
      <c r="F56" s="137"/>
      <c r="G56" s="137">
        <f>'将来負担比率（分子）の構造'!J$52</f>
        <v>33944</v>
      </c>
      <c r="H56" s="137"/>
      <c r="I56" s="137"/>
      <c r="J56" s="137">
        <f>'将来負担比率（分子）の構造'!K$52</f>
        <v>33621</v>
      </c>
      <c r="K56" s="137"/>
      <c r="L56" s="137"/>
      <c r="M56" s="137">
        <f>'将来負担比率（分子）の構造'!L$52</f>
        <v>33754</v>
      </c>
      <c r="N56" s="137"/>
      <c r="O56" s="137"/>
      <c r="P56" s="137">
        <f>'将来負担比率（分子）の構造'!M$52</f>
        <v>33717</v>
      </c>
    </row>
    <row r="57" spans="1:16">
      <c r="A57" s="137" t="s">
        <v>36</v>
      </c>
      <c r="B57" s="137"/>
      <c r="C57" s="137"/>
      <c r="D57" s="137">
        <f>'将来負担比率（分子）の構造'!I$51</f>
        <v>4417</v>
      </c>
      <c r="E57" s="137"/>
      <c r="F57" s="137"/>
      <c r="G57" s="137">
        <f>'将来負担比率（分子）の構造'!J$51</f>
        <v>4377</v>
      </c>
      <c r="H57" s="137"/>
      <c r="I57" s="137"/>
      <c r="J57" s="137">
        <f>'将来負担比率（分子）の構造'!K$51</f>
        <v>4241</v>
      </c>
      <c r="K57" s="137"/>
      <c r="L57" s="137"/>
      <c r="M57" s="137">
        <f>'将来負担比率（分子）の構造'!L$51</f>
        <v>4994</v>
      </c>
      <c r="N57" s="137"/>
      <c r="O57" s="137"/>
      <c r="P57" s="137">
        <f>'将来負担比率（分子）の構造'!M$51</f>
        <v>5346</v>
      </c>
    </row>
    <row r="58" spans="1:16">
      <c r="A58" s="137" t="s">
        <v>35</v>
      </c>
      <c r="B58" s="137"/>
      <c r="C58" s="137"/>
      <c r="D58" s="137">
        <f>'将来負担比率（分子）の構造'!I$50</f>
        <v>5063</v>
      </c>
      <c r="E58" s="137"/>
      <c r="F58" s="137"/>
      <c r="G58" s="137">
        <f>'将来負担比率（分子）の構造'!J$50</f>
        <v>4830</v>
      </c>
      <c r="H58" s="137"/>
      <c r="I58" s="137"/>
      <c r="J58" s="137">
        <f>'将来負担比率（分子）の構造'!K$50</f>
        <v>3693</v>
      </c>
      <c r="K58" s="137"/>
      <c r="L58" s="137"/>
      <c r="M58" s="137">
        <f>'将来負担比率（分子）の構造'!L$50</f>
        <v>5200</v>
      </c>
      <c r="N58" s="137"/>
      <c r="O58" s="137"/>
      <c r="P58" s="137">
        <f>'将来負担比率（分子）の構造'!M$50</f>
        <v>6822</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t="str">
        <f>'将来負担比率（分子）の構造'!I$46</f>
        <v>-</v>
      </c>
      <c r="C61" s="137"/>
      <c r="D61" s="137"/>
      <c r="E61" s="137" t="str">
        <f>'将来負担比率（分子）の構造'!J$46</f>
        <v>-</v>
      </c>
      <c r="F61" s="137"/>
      <c r="G61" s="137"/>
      <c r="H61" s="137" t="str">
        <f>'将来負担比率（分子）の構造'!K$46</f>
        <v>-</v>
      </c>
      <c r="I61" s="137"/>
      <c r="J61" s="137"/>
      <c r="K61" s="137" t="str">
        <f>'将来負担比率（分子）の構造'!L$46</f>
        <v>-</v>
      </c>
      <c r="L61" s="137"/>
      <c r="M61" s="137"/>
      <c r="N61" s="137" t="str">
        <f>'将来負担比率（分子）の構造'!M$46</f>
        <v>-</v>
      </c>
      <c r="O61" s="137"/>
      <c r="P61" s="137"/>
    </row>
    <row r="62" spans="1:16">
      <c r="A62" s="137" t="s">
        <v>29</v>
      </c>
      <c r="B62" s="137">
        <f>'将来負担比率（分子）の構造'!I$45</f>
        <v>5073</v>
      </c>
      <c r="C62" s="137"/>
      <c r="D62" s="137"/>
      <c r="E62" s="137">
        <f>'将来負担比率（分子）の構造'!J$45</f>
        <v>4873</v>
      </c>
      <c r="F62" s="137"/>
      <c r="G62" s="137"/>
      <c r="H62" s="137">
        <f>'将来負担比率（分子）の構造'!K$45</f>
        <v>4336</v>
      </c>
      <c r="I62" s="137"/>
      <c r="J62" s="137"/>
      <c r="K62" s="137">
        <f>'将来負担比率（分子）の構造'!L$45</f>
        <v>4478</v>
      </c>
      <c r="L62" s="137"/>
      <c r="M62" s="137"/>
      <c r="N62" s="137">
        <f>'将来負担比率（分子）の構造'!M$45</f>
        <v>4382</v>
      </c>
      <c r="O62" s="137"/>
      <c r="P62" s="137"/>
    </row>
    <row r="63" spans="1:16">
      <c r="A63" s="137" t="s">
        <v>28</v>
      </c>
      <c r="B63" s="137">
        <f>'将来負担比率（分子）の構造'!I$44</f>
        <v>1777</v>
      </c>
      <c r="C63" s="137"/>
      <c r="D63" s="137"/>
      <c r="E63" s="137">
        <f>'将来負担比率（分子）の構造'!J$44</f>
        <v>2529</v>
      </c>
      <c r="F63" s="137"/>
      <c r="G63" s="137"/>
      <c r="H63" s="137">
        <f>'将来負担比率（分子）の構造'!K$44</f>
        <v>2920</v>
      </c>
      <c r="I63" s="137"/>
      <c r="J63" s="137"/>
      <c r="K63" s="137">
        <f>'将来負担比率（分子）の構造'!L$44</f>
        <v>3880</v>
      </c>
      <c r="L63" s="137"/>
      <c r="M63" s="137"/>
      <c r="N63" s="137">
        <f>'将来負担比率（分子）の構造'!M$44</f>
        <v>4867</v>
      </c>
      <c r="O63" s="137"/>
      <c r="P63" s="137"/>
    </row>
    <row r="64" spans="1:16">
      <c r="A64" s="137" t="s">
        <v>27</v>
      </c>
      <c r="B64" s="137">
        <f>'将来負担比率（分子）の構造'!I$43</f>
        <v>13985</v>
      </c>
      <c r="C64" s="137"/>
      <c r="D64" s="137"/>
      <c r="E64" s="137">
        <f>'将来負担比率（分子）の構造'!J$43</f>
        <v>13839</v>
      </c>
      <c r="F64" s="137"/>
      <c r="G64" s="137"/>
      <c r="H64" s="137">
        <f>'将来負担比率（分子）の構造'!K$43</f>
        <v>13469</v>
      </c>
      <c r="I64" s="137"/>
      <c r="J64" s="137"/>
      <c r="K64" s="137">
        <f>'将来負担比率（分子）の構造'!L$43</f>
        <v>12342</v>
      </c>
      <c r="L64" s="137"/>
      <c r="M64" s="137"/>
      <c r="N64" s="137">
        <f>'将来負担比率（分子）の構造'!M$43</f>
        <v>11392</v>
      </c>
      <c r="O64" s="137"/>
      <c r="P64" s="137"/>
    </row>
    <row r="65" spans="1:16">
      <c r="A65" s="137" t="s">
        <v>26</v>
      </c>
      <c r="B65" s="137">
        <f>'将来負担比率（分子）の構造'!I$42</f>
        <v>1693</v>
      </c>
      <c r="C65" s="137"/>
      <c r="D65" s="137"/>
      <c r="E65" s="137">
        <f>'将来負担比率（分子）の構造'!J$42</f>
        <v>1434</v>
      </c>
      <c r="F65" s="137"/>
      <c r="G65" s="137"/>
      <c r="H65" s="137">
        <f>'将来負担比率（分子）の構造'!K$42</f>
        <v>1391</v>
      </c>
      <c r="I65" s="137"/>
      <c r="J65" s="137"/>
      <c r="K65" s="137">
        <f>'将来負担比率（分子）の構造'!L$42</f>
        <v>1335</v>
      </c>
      <c r="L65" s="137"/>
      <c r="M65" s="137"/>
      <c r="N65" s="137">
        <f>'将来負担比率（分子）の構造'!M$42</f>
        <v>1121</v>
      </c>
      <c r="O65" s="137"/>
      <c r="P65" s="137"/>
    </row>
    <row r="66" spans="1:16">
      <c r="A66" s="137" t="s">
        <v>25</v>
      </c>
      <c r="B66" s="137">
        <f>'将来負担比率（分子）の構造'!I$41</f>
        <v>35865</v>
      </c>
      <c r="C66" s="137"/>
      <c r="D66" s="137"/>
      <c r="E66" s="137">
        <f>'将来負担比率（分子）の構造'!J$41</f>
        <v>35786</v>
      </c>
      <c r="F66" s="137"/>
      <c r="G66" s="137"/>
      <c r="H66" s="137">
        <f>'将来負担比率（分子）の構造'!K$41</f>
        <v>35936</v>
      </c>
      <c r="I66" s="137"/>
      <c r="J66" s="137"/>
      <c r="K66" s="137">
        <f>'将来負担比率（分子）の構造'!L$41</f>
        <v>36044</v>
      </c>
      <c r="L66" s="137"/>
      <c r="M66" s="137"/>
      <c r="N66" s="137">
        <f>'将来負担比率（分子）の構造'!M$41</f>
        <v>34857</v>
      </c>
      <c r="O66" s="137"/>
      <c r="P66" s="137"/>
    </row>
    <row r="67" spans="1:16">
      <c r="A67" s="137" t="s">
        <v>63</v>
      </c>
      <c r="B67" s="137" t="e">
        <f>NA()</f>
        <v>#N/A</v>
      </c>
      <c r="C67" s="137">
        <f>IF(ISNUMBER('将来負担比率（分子）の構造'!I$53), IF('将来負担比率（分子）の構造'!I$53 &lt; 0, 0, '将来負担比率（分子）の構造'!I$53), NA())</f>
        <v>15844</v>
      </c>
      <c r="D67" s="137" t="e">
        <f>NA()</f>
        <v>#N/A</v>
      </c>
      <c r="E67" s="137" t="e">
        <f>NA()</f>
        <v>#N/A</v>
      </c>
      <c r="F67" s="137">
        <f>IF(ISNUMBER('将来負担比率（分子）の構造'!J$53), IF('将来負担比率（分子）の構造'!J$53 &lt; 0, 0, '将来負担比率（分子）の構造'!J$53), NA())</f>
        <v>15312</v>
      </c>
      <c r="G67" s="137" t="e">
        <f>NA()</f>
        <v>#N/A</v>
      </c>
      <c r="H67" s="137" t="e">
        <f>NA()</f>
        <v>#N/A</v>
      </c>
      <c r="I67" s="137">
        <f>IF(ISNUMBER('将来負担比率（分子）の構造'!K$53), IF('将来負担比率（分子）の構造'!K$53 &lt; 0, 0, '将来負担比率（分子）の構造'!K$53), NA())</f>
        <v>16496</v>
      </c>
      <c r="J67" s="137" t="e">
        <f>NA()</f>
        <v>#N/A</v>
      </c>
      <c r="K67" s="137" t="e">
        <f>NA()</f>
        <v>#N/A</v>
      </c>
      <c r="L67" s="137">
        <f>IF(ISNUMBER('将来負担比率（分子）の構造'!L$53), IF('将来負担比率（分子）の構造'!L$53 &lt; 0, 0, '将来負担比率（分子）の構造'!L$53), NA())</f>
        <v>14130</v>
      </c>
      <c r="M67" s="137" t="e">
        <f>NA()</f>
        <v>#N/A</v>
      </c>
      <c r="N67" s="137" t="e">
        <f>NA()</f>
        <v>#N/A</v>
      </c>
      <c r="O67" s="137">
        <f>IF(ISNUMBER('将来負担比率（分子）の構造'!M$53), IF('将来負担比率（分子）の構造'!M$53 &lt; 0, 0, '将来負担比率（分子）の構造'!M$53), NA())</f>
        <v>10734</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cp:lastPrinted>2018-02-20T02:16:03Z</cp:lastPrinted>
  <dcterms:created xsi:type="dcterms:W3CDTF">2018-01-24T03:47:57Z</dcterms:created>
  <dcterms:modified xsi:type="dcterms:W3CDTF">2018-11-21T08:57:42Z</dcterms:modified>
</cp:coreProperties>
</file>