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19200" windowHeight="11070"/>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<sst xmlns="http://schemas.openxmlformats.org/spreadsheetml/2006/main" count="237" uniqueCount="124">
  <si>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</si>
  <si>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</si>
  <si>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</si>
  <si>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</si>
  <si>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</si>
  <si>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</si>
  <si>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</si>
  <si>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</si>
  <si>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</si>
  <si>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</si>
  <si>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</si>
  <si>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</si>
  <si>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</si>
  <si>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</si>
  <si>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</si>
  <si>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</si>
  <si>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</si>
  <si>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</si>
  <si>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</si>
  <si>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</si>
  <si>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</si>
  <si>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</si>
  <si>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</si>
  <si>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</si>
  <si>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</si>
  <si>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</si>
  <si>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</si>
  <si>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</si>
  <si>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</si>
  <si>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</si>
  <si>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</si>
  <si>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</si>
  <si>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</si>
  <si>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</si>
  <si>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</si>
  <si>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</si>
  <si>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</si>
  <si>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</si>
  <si>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</si>
  <si>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</si>
  <si>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</si>
  <si>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</si>
  <si>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</si>
  <si>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</si>
  <si>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</si>
  <si>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</si>
  <si>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</si>
  <si>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</si>
  <si>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</si>
  <si>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</si>
  <si>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</si>
  <si>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</si>
  <si>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</si>
  <si>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</si>
  <si>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</si>
  <si>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</si>
  <si>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</si>
  <si>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</si>
  <si>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</si>
  <si>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</si>
  <si>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</si>
  <si>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</si>
  <si>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</si>
  <si>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</si>
  <si>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</si>
  <si>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</si>
  <si>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</si>
  <si>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</si>
  <si>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</si>
  <si>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</si>
  <si>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</si>
  <si>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</si>
  <si>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</si>
  <si>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</si>
  <si>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</si>
  <si>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</si>
  <si>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</si>
  <si>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</si>
  <si>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</si>
  <si>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</si>
  <si>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</si>
  <si>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</si>
  <si>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</si>
  <si>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</si>
  <si>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</si>
  <si>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</si>
  <si>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</si>
  <si>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</si>
  <si>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</si>
  <si>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</si>
  <si>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</si>
  <si>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</si>
  <si>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</si>
  <si>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</si>
  <si>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</si>
  <si>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</si>
  <si>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</si>
  <si>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</si>
  <si>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</si>
  <si>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</si>
  <si>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</si>
  <si>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</si>
  <si>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</si>
  <si>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</si>
  <si>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</si>
  <si>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</si>
  <si>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</si>
  <si>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</si>
  <si>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尾花沢市</t>
  </si>
  <si>
    <t>法非適用</t>
  </si>
  <si>
    <t>水道事業</t>
  </si>
  <si>
    <t>簡易水道事業</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</si>
  <si>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</si>
  <si>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</si>
  <si>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</si>
  <si>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</si>
  <si>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</si>
  <si>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</si>
  <si>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</si>
  <si>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</si>
  <si>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市の簡易水道区域は、市総面積の2/3を占め広範囲に跨っている。当該区域は給水人口の減少により使用料収入が減少傾向にあること、集落が点在し配水管等の管路延長が長いことから、建設費や維持管理費が割高となっている。
　また、施設や管路の老朽化による施設補修費や漏水修繕費の増加により厳しい経営環境にあることから、一般会計からの繰入金による補填を受けている状況である。</t>
    <rPh sb="1" eb="2">
      <t>ホン</t>
    </rPh>
    <rPh sb="2" eb="3">
      <t>シ</t>
    </rPh>
    <rPh sb="4" eb="6">
      <t>カンイ</t>
    </rPh>
    <rPh sb="6" eb="8">
      <t>スイドウ</t>
    </rPh>
    <rPh sb="8" eb="10">
      <t>クイキ</t>
    </rPh>
    <rPh sb="12" eb="13">
      <t>シ</t>
    </rPh>
    <rPh sb="13" eb="16">
      <t>ソウメンセキ</t>
    </rPh>
    <rPh sb="21" eb="22">
      <t>シ</t>
    </rPh>
    <rPh sb="23" eb="26">
      <t>コウハンイ</t>
    </rPh>
    <rPh sb="27" eb="28">
      <t>マタガ</t>
    </rPh>
    <rPh sb="33" eb="35">
      <t>トウガイ</t>
    </rPh>
    <rPh sb="35" eb="37">
      <t>クイキ</t>
    </rPh>
    <rPh sb="38" eb="40">
      <t>キュウスイ</t>
    </rPh>
    <rPh sb="40" eb="42">
      <t>ジンコウ</t>
    </rPh>
    <rPh sb="43" eb="45">
      <t>ゲンショウ</t>
    </rPh>
    <rPh sb="48" eb="51">
      <t>シヨウリョウ</t>
    </rPh>
    <rPh sb="51" eb="53">
      <t>シュウニュウ</t>
    </rPh>
    <rPh sb="54" eb="56">
      <t>ゲンショウ</t>
    </rPh>
    <rPh sb="56" eb="58">
      <t>ケイコウ</t>
    </rPh>
    <rPh sb="64" eb="66">
      <t>シュウラク</t>
    </rPh>
    <rPh sb="67" eb="69">
      <t>テンザイ</t>
    </rPh>
    <rPh sb="70" eb="72">
      <t>ハイスイ</t>
    </rPh>
    <rPh sb="72" eb="73">
      <t>カン</t>
    </rPh>
    <rPh sb="73" eb="74">
      <t>トウ</t>
    </rPh>
    <rPh sb="75" eb="77">
      <t>カンロ</t>
    </rPh>
    <rPh sb="77" eb="79">
      <t>エンチョウ</t>
    </rPh>
    <rPh sb="80" eb="81">
      <t>ナガ</t>
    </rPh>
    <rPh sb="87" eb="90">
      <t>ケンセツヒ</t>
    </rPh>
    <rPh sb="91" eb="93">
      <t>イジ</t>
    </rPh>
    <rPh sb="93" eb="96">
      <t>カンリヒ</t>
    </rPh>
    <rPh sb="97" eb="99">
      <t>ワリダカ</t>
    </rPh>
    <rPh sb="111" eb="113">
      <t>シセツ</t>
    </rPh>
    <rPh sb="114" eb="116">
      <t>カンロ</t>
    </rPh>
    <rPh sb="117" eb="120">
      <t>ロウキュウカ</t>
    </rPh>
    <rPh sb="123" eb="125">
      <t>シセツ</t>
    </rPh>
    <rPh sb="125" eb="127">
      <t>ホシュウ</t>
    </rPh>
    <rPh sb="127" eb="128">
      <t>ヒ</t>
    </rPh>
    <rPh sb="129" eb="131">
      <t>ロウスイ</t>
    </rPh>
    <rPh sb="131" eb="133">
      <t>シュウゼン</t>
    </rPh>
    <rPh sb="133" eb="134">
      <t>ヒ</t>
    </rPh>
    <rPh sb="135" eb="137">
      <t>ゾウカ</t>
    </rPh>
    <rPh sb="140" eb="141">
      <t>キビ</t>
    </rPh>
    <rPh sb="143" eb="145">
      <t>ケイエイ</t>
    </rPh>
    <rPh sb="145" eb="147">
      <t>カンキョウ</t>
    </rPh>
    <rPh sb="155" eb="157">
      <t>イッパン</t>
    </rPh>
    <rPh sb="157" eb="159">
      <t>カイケイ</t>
    </rPh>
    <rPh sb="162" eb="164">
      <t>クリイレ</t>
    </rPh>
    <rPh sb="164" eb="165">
      <t>キン</t>
    </rPh>
    <rPh sb="168" eb="170">
      <t>ホテン</t>
    </rPh>
    <rPh sb="171" eb="172">
      <t>ウ</t>
    </rPh>
    <rPh sb="176" eb="178">
      <t>ジョウキョウ</t>
    </rPh>
    <phoneticPr fontId="4"/>
  </si>
  <si>
    <t>　区域内の総管路延長119Kmの内、老朽化した管路が約20Km未更新となっている。漏水箇所の主な原因がこの老朽管であるため、順次、布設替えによる更新が必要であるが、工事費の節減を図るため、県・市道改良工事に伴う工事を主体に進めていることから更新延長が小幅となっている。
　また、管路以外の施設に関しても高度経済成長期に整備されたものが残っており、維持管理費や補修費が割高になる傾向にある。</t>
    <rPh sb="1" eb="4">
      <t>クイキナイ</t>
    </rPh>
    <rPh sb="5" eb="6">
      <t>ソウ</t>
    </rPh>
    <rPh sb="6" eb="8">
      <t>カンロ</t>
    </rPh>
    <rPh sb="8" eb="10">
      <t>エンチョウ</t>
    </rPh>
    <rPh sb="16" eb="17">
      <t>ウチ</t>
    </rPh>
    <rPh sb="18" eb="21">
      <t>ロウキュウカ</t>
    </rPh>
    <rPh sb="23" eb="25">
      <t>カンロ</t>
    </rPh>
    <rPh sb="26" eb="27">
      <t>ヤク</t>
    </rPh>
    <rPh sb="31" eb="32">
      <t>ミ</t>
    </rPh>
    <rPh sb="32" eb="34">
      <t>コウシン</t>
    </rPh>
    <rPh sb="41" eb="43">
      <t>ロウスイ</t>
    </rPh>
    <rPh sb="43" eb="45">
      <t>カショ</t>
    </rPh>
    <rPh sb="46" eb="47">
      <t>オモ</t>
    </rPh>
    <rPh sb="48" eb="50">
      <t>ゲンイン</t>
    </rPh>
    <rPh sb="53" eb="55">
      <t>ロウキュウ</t>
    </rPh>
    <rPh sb="55" eb="56">
      <t>カン</t>
    </rPh>
    <rPh sb="62" eb="64">
      <t>ジュンジ</t>
    </rPh>
    <rPh sb="65" eb="67">
      <t>フセツ</t>
    </rPh>
    <rPh sb="67" eb="68">
      <t>カ</t>
    </rPh>
    <rPh sb="72" eb="74">
      <t>コウシン</t>
    </rPh>
    <rPh sb="75" eb="77">
      <t>ヒツヨウ</t>
    </rPh>
    <rPh sb="82" eb="85">
      <t>コウジヒ</t>
    </rPh>
    <rPh sb="86" eb="88">
      <t>セツゲン</t>
    </rPh>
    <rPh sb="89" eb="90">
      <t>ハカ</t>
    </rPh>
    <rPh sb="94" eb="95">
      <t>ケン</t>
    </rPh>
    <rPh sb="96" eb="98">
      <t>シドウ</t>
    </rPh>
    <rPh sb="98" eb="100">
      <t>カイリョウ</t>
    </rPh>
    <rPh sb="100" eb="102">
      <t>コウジ</t>
    </rPh>
    <rPh sb="103" eb="104">
      <t>トモナ</t>
    </rPh>
    <rPh sb="105" eb="107">
      <t>コウジ</t>
    </rPh>
    <rPh sb="108" eb="110">
      <t>シュタイ</t>
    </rPh>
    <rPh sb="111" eb="112">
      <t>スス</t>
    </rPh>
    <rPh sb="120" eb="122">
      <t>コウシン</t>
    </rPh>
    <rPh sb="122" eb="124">
      <t>エンチョウ</t>
    </rPh>
    <rPh sb="125" eb="127">
      <t>コハバ</t>
    </rPh>
    <rPh sb="139" eb="141">
      <t>カンロ</t>
    </rPh>
    <rPh sb="141" eb="143">
      <t>イガイ</t>
    </rPh>
    <rPh sb="144" eb="146">
      <t>シセツ</t>
    </rPh>
    <rPh sb="147" eb="148">
      <t>カン</t>
    </rPh>
    <rPh sb="151" eb="153">
      <t>コウド</t>
    </rPh>
    <rPh sb="153" eb="155">
      <t>ケイザイ</t>
    </rPh>
    <rPh sb="155" eb="158">
      <t>セイチョウキ</t>
    </rPh>
    <rPh sb="159" eb="161">
      <t>セイビ</t>
    </rPh>
    <rPh sb="167" eb="168">
      <t>ノコ</t>
    </rPh>
    <rPh sb="173" eb="175">
      <t>イジ</t>
    </rPh>
    <rPh sb="175" eb="178">
      <t>カンリヒ</t>
    </rPh>
    <rPh sb="179" eb="181">
      <t>ホシュウ</t>
    </rPh>
    <rPh sb="181" eb="182">
      <t>ヒ</t>
    </rPh>
    <rPh sb="183" eb="185">
      <t>ワリダカ</t>
    </rPh>
    <rPh sb="188" eb="190">
      <t>ケイコウ</t>
    </rPh>
    <phoneticPr fontId="4"/>
  </si>
  <si>
    <t>　引き続き、維持管理費の抑制に努めるほか、有収率の向上のため漏水箇所の早期発見、解消に配慮し、安心安全な水道水の供給継続と経営の健全化を目指す。</t>
    <rPh sb="1" eb="2">
      <t>ヒ</t>
    </rPh>
    <rPh sb="3" eb="4">
      <t>ツヅ</t>
    </rPh>
    <rPh sb="6" eb="8">
      <t>イジ</t>
    </rPh>
    <rPh sb="8" eb="11">
      <t>カンリヒ</t>
    </rPh>
    <rPh sb="12" eb="14">
      <t>ヨクセイ</t>
    </rPh>
    <rPh sb="15" eb="16">
      <t>ツト</t>
    </rPh>
    <rPh sb="21" eb="22">
      <t>ユウ</t>
    </rPh>
    <rPh sb="22" eb="24">
      <t>シュウリツ</t>
    </rPh>
    <rPh sb="25" eb="27">
      <t>コウジョウ</t>
    </rPh>
    <rPh sb="30" eb="32">
      <t>ロウスイ</t>
    </rPh>
    <rPh sb="32" eb="34">
      <t>カショ</t>
    </rPh>
    <rPh sb="35" eb="37">
      <t>ソウキ</t>
    </rPh>
    <rPh sb="37" eb="39">
      <t>ハッケン</t>
    </rPh>
    <rPh sb="40" eb="42">
      <t>カイショウ</t>
    </rPh>
    <rPh sb="43" eb="45">
      <t>ハイリョ</t>
    </rPh>
    <rPh sb="47" eb="49">
      <t>アンシン</t>
    </rPh>
    <rPh sb="49" eb="51">
      <t>アンゼン</t>
    </rPh>
    <rPh sb="52" eb="55">
      <t>スイドウスイ</t>
    </rPh>
    <rPh sb="56" eb="58">
      <t>キョウキュウ</t>
    </rPh>
    <rPh sb="58" eb="60">
      <t>ケイゾク</t>
    </rPh>
    <rPh sb="61" eb="63">
      <t>ケイエイ</t>
    </rPh>
    <rPh sb="64" eb="67">
      <t>ケンゼンカ</t>
    </rPh>
    <rPh sb="68" eb="70">
      <t>メザ</t>
    </rPh>
    <phoneticPr fontId="4"/>
  </si>
  <si>
    <t>自治体職員</t>
    <rPh sb="0" eb="3">
      <t>ジチタイ</t>
    </rPh>
    <rPh sb="3" eb="5">
      <t>ショクイン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</si>
</sst>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formatCode="#,##0.00;&quot;△&quot;#,##0.00">
                  <c:v>0</c:v>
                </c:pt>
                <c:pt idx="1">
                  <c:v>0.21</c:v>
                </c:pt>
                <c:pt idx="2">
                  <c:v>0.16</c:v>
                </c:pt>
                <c:pt idx="3">
                  <c:v>0.66</c:v>
                </c:pt>
                <c:pt idx="4">
                  <c:v>0.59</c:v>
                </c:pt>
              </c:numCache>
            </c:numRef>
          </c:val>
        </c:ser>
        <c:dLbls>
          <c:showLegendKey val="0"/>
          <c:showVal val="0"/>
          <c:showCatName val="0"/>
          <c:showSerName val="0"/>
          <c:showPercent val="0"/>
          <c:showBubbleSize val="0"/>
        </c:dLbls>
        <c:gapWidth val="150"/>
        <c:axId val="38621952"/>
        <c:axId val="38623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0.89</c:v>
                </c:pt>
                <c:pt idx="2">
                  <c:v>0.98</c:v>
                </c:pt>
                <c:pt idx="3">
                  <c:v>0.76</c:v>
                </c:pt>
                <c:pt idx="4">
                  <c:v>0.8</c:v>
                </c:pt>
              </c:numCache>
            </c:numRef>
          </c:val>
          <c:smooth val="0"/>
        </c:ser>
        <c:dLbls>
          <c:showLegendKey val="0"/>
          <c:showVal val="0"/>
          <c:showCatName val="0"/>
          <c:showSerName val="0"/>
          <c:showPercent val="0"/>
          <c:showBubbleSize val="0"/>
        </c:dLbls>
        <c:marker val="1"/>
        <c:smooth val="0"/>
        <c:axId val="38621952"/>
        <c:axId val="38623872"/>
      </c:lineChart>
      <c:dateAx>
        <c:axId val="38621952"/>
        <c:scaling>
          <c:orientation val="minMax"/>
        </c:scaling>
        <c:delete val="1"/>
        <c:axPos val="b"/>
        <c:numFmt formatCode="ge" sourceLinked="1"/>
        <c:majorTickMark val="none"/>
        <c:minorTickMark val="none"/>
        <c:tickLblPos val="none"/>
        <c:crossAx val="38623872"/>
        <c:crosses val="autoZero"/>
        <c:auto val="1"/>
        <c:lblOffset val="100"/>
        <c:baseTimeUnit val="years"/>
      </c:dateAx>
      <c:valAx>
        <c:axId val="38623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621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76.64</c:v>
                </c:pt>
                <c:pt idx="1">
                  <c:v>90.61</c:v>
                </c:pt>
                <c:pt idx="2">
                  <c:v>78.849999999999994</c:v>
                </c:pt>
                <c:pt idx="3">
                  <c:v>81.98</c:v>
                </c:pt>
                <c:pt idx="4">
                  <c:v>72.75</c:v>
                </c:pt>
              </c:numCache>
            </c:numRef>
          </c:val>
        </c:ser>
        <c:dLbls>
          <c:showLegendKey val="0"/>
          <c:showVal val="0"/>
          <c:showCatName val="0"/>
          <c:showSerName val="0"/>
          <c:showPercent val="0"/>
          <c:showBubbleSize val="0"/>
        </c:dLbls>
        <c:gapWidth val="150"/>
        <c:axId val="39190912"/>
        <c:axId val="39192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73.63</c:v>
                </c:pt>
                <c:pt idx="1">
                  <c:v>75.709999999999994</c:v>
                </c:pt>
                <c:pt idx="2">
                  <c:v>75.09</c:v>
                </c:pt>
                <c:pt idx="3">
                  <c:v>75.34</c:v>
                </c:pt>
                <c:pt idx="4">
                  <c:v>76.650000000000006</c:v>
                </c:pt>
              </c:numCache>
            </c:numRef>
          </c:val>
          <c:smooth val="0"/>
        </c:ser>
        <c:dLbls>
          <c:showLegendKey val="0"/>
          <c:showVal val="0"/>
          <c:showCatName val="0"/>
          <c:showSerName val="0"/>
          <c:showPercent val="0"/>
          <c:showBubbleSize val="0"/>
        </c:dLbls>
        <c:marker val="1"/>
        <c:smooth val="0"/>
        <c:axId val="39190912"/>
        <c:axId val="39192832"/>
      </c:lineChart>
      <c:dateAx>
        <c:axId val="39190912"/>
        <c:scaling>
          <c:orientation val="minMax"/>
        </c:scaling>
        <c:delete val="1"/>
        <c:axPos val="b"/>
        <c:numFmt formatCode="ge" sourceLinked="1"/>
        <c:majorTickMark val="none"/>
        <c:minorTickMark val="none"/>
        <c:tickLblPos val="none"/>
        <c:crossAx val="39192832"/>
        <c:crosses val="autoZero"/>
        <c:auto val="1"/>
        <c:lblOffset val="100"/>
        <c:baseTimeUnit val="years"/>
      </c:dateAx>
      <c:valAx>
        <c:axId val="39192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190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9215104"/>
        <c:axId val="39217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9215104"/>
        <c:axId val="39217024"/>
      </c:lineChart>
      <c:dateAx>
        <c:axId val="39215104"/>
        <c:scaling>
          <c:orientation val="minMax"/>
        </c:scaling>
        <c:delete val="1"/>
        <c:axPos val="b"/>
        <c:numFmt formatCode="ge" sourceLinked="1"/>
        <c:majorTickMark val="none"/>
        <c:minorTickMark val="none"/>
        <c:tickLblPos val="none"/>
        <c:crossAx val="39217024"/>
        <c:crosses val="autoZero"/>
        <c:auto val="1"/>
        <c:lblOffset val="100"/>
        <c:baseTimeUnit val="years"/>
      </c:dateAx>
      <c:valAx>
        <c:axId val="39217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921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0969344"/>
        <c:axId val="4097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0969344"/>
        <c:axId val="40971264"/>
      </c:lineChart>
      <c:dateAx>
        <c:axId val="40969344"/>
        <c:scaling>
          <c:orientation val="minMax"/>
        </c:scaling>
        <c:delete val="1"/>
        <c:axPos val="b"/>
        <c:numFmt formatCode="ge" sourceLinked="1"/>
        <c:majorTickMark val="none"/>
        <c:minorTickMark val="none"/>
        <c:tickLblPos val="none"/>
        <c:crossAx val="40971264"/>
        <c:crosses val="autoZero"/>
        <c:auto val="1"/>
        <c:lblOffset val="100"/>
        <c:baseTimeUnit val="years"/>
      </c:dateAx>
      <c:valAx>
        <c:axId val="40971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69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1010688"/>
        <c:axId val="41012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1010688"/>
        <c:axId val="41012608"/>
      </c:lineChart>
      <c:dateAx>
        <c:axId val="41010688"/>
        <c:scaling>
          <c:orientation val="minMax"/>
        </c:scaling>
        <c:delete val="1"/>
        <c:axPos val="b"/>
        <c:numFmt formatCode="ge" sourceLinked="1"/>
        <c:majorTickMark val="none"/>
        <c:minorTickMark val="none"/>
        <c:tickLblPos val="none"/>
        <c:crossAx val="41012608"/>
        <c:crosses val="autoZero"/>
        <c:auto val="1"/>
        <c:lblOffset val="100"/>
        <c:baseTimeUnit val="years"/>
      </c:dateAx>
      <c:valAx>
        <c:axId val="41012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01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4477952"/>
        <c:axId val="5447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4477952"/>
        <c:axId val="54479872"/>
      </c:lineChart>
      <c:dateAx>
        <c:axId val="54477952"/>
        <c:scaling>
          <c:orientation val="minMax"/>
        </c:scaling>
        <c:delete val="1"/>
        <c:axPos val="b"/>
        <c:numFmt formatCode="ge" sourceLinked="1"/>
        <c:majorTickMark val="none"/>
        <c:minorTickMark val="none"/>
        <c:tickLblPos val="none"/>
        <c:crossAx val="54479872"/>
        <c:crosses val="autoZero"/>
        <c:auto val="1"/>
        <c:lblOffset val="100"/>
        <c:baseTimeUnit val="years"/>
      </c:dateAx>
      <c:valAx>
        <c:axId val="54479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47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977.39</c:v>
                </c:pt>
                <c:pt idx="1">
                  <c:v>877.03</c:v>
                </c:pt>
                <c:pt idx="2">
                  <c:v>991.83</c:v>
                </c:pt>
                <c:pt idx="3">
                  <c:v>943.06</c:v>
                </c:pt>
                <c:pt idx="4">
                  <c:v>922.24</c:v>
                </c:pt>
              </c:numCache>
            </c:numRef>
          </c:val>
        </c:ser>
        <c:dLbls>
          <c:showLegendKey val="0"/>
          <c:showVal val="0"/>
          <c:showCatName val="0"/>
          <c:showSerName val="0"/>
          <c:showPercent val="0"/>
          <c:showBubbleSize val="0"/>
        </c:dLbls>
        <c:gapWidth val="150"/>
        <c:axId val="54510336"/>
        <c:axId val="54512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1158.82</c:v>
                </c:pt>
                <c:pt idx="1">
                  <c:v>1167.7</c:v>
                </c:pt>
                <c:pt idx="2">
                  <c:v>1228.58</c:v>
                </c:pt>
                <c:pt idx="3">
                  <c:v>1280.18</c:v>
                </c:pt>
                <c:pt idx="4">
                  <c:v>1346.23</c:v>
                </c:pt>
              </c:numCache>
            </c:numRef>
          </c:val>
          <c:smooth val="0"/>
        </c:ser>
        <c:dLbls>
          <c:showLegendKey val="0"/>
          <c:showVal val="0"/>
          <c:showCatName val="0"/>
          <c:showSerName val="0"/>
          <c:showPercent val="0"/>
          <c:showBubbleSize val="0"/>
        </c:dLbls>
        <c:marker val="1"/>
        <c:smooth val="0"/>
        <c:axId val="54510336"/>
        <c:axId val="54512256"/>
      </c:lineChart>
      <c:dateAx>
        <c:axId val="54510336"/>
        <c:scaling>
          <c:orientation val="minMax"/>
        </c:scaling>
        <c:delete val="1"/>
        <c:axPos val="b"/>
        <c:numFmt formatCode="ge" sourceLinked="1"/>
        <c:majorTickMark val="none"/>
        <c:minorTickMark val="none"/>
        <c:tickLblPos val="none"/>
        <c:crossAx val="54512256"/>
        <c:crosses val="autoZero"/>
        <c:auto val="1"/>
        <c:lblOffset val="100"/>
        <c:baseTimeUnit val="years"/>
      </c:dateAx>
      <c:valAx>
        <c:axId val="54512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51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67.53</c:v>
                </c:pt>
                <c:pt idx="1">
                  <c:v>80.959999999999994</c:v>
                </c:pt>
                <c:pt idx="2">
                  <c:v>72.180000000000007</c:v>
                </c:pt>
                <c:pt idx="3">
                  <c:v>71.599999999999994</c:v>
                </c:pt>
                <c:pt idx="4">
                  <c:v>62.13</c:v>
                </c:pt>
              </c:numCache>
            </c:numRef>
          </c:val>
        </c:ser>
        <c:dLbls>
          <c:showLegendKey val="0"/>
          <c:showVal val="0"/>
          <c:showCatName val="0"/>
          <c:showSerName val="0"/>
          <c:showPercent val="0"/>
          <c:showBubbleSize val="0"/>
        </c:dLbls>
        <c:gapWidth val="150"/>
        <c:axId val="54663808"/>
        <c:axId val="54682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55.6</c:v>
                </c:pt>
                <c:pt idx="1">
                  <c:v>54.43</c:v>
                </c:pt>
                <c:pt idx="2">
                  <c:v>53.81</c:v>
                </c:pt>
                <c:pt idx="3">
                  <c:v>53.62</c:v>
                </c:pt>
                <c:pt idx="4">
                  <c:v>53.41</c:v>
                </c:pt>
              </c:numCache>
            </c:numRef>
          </c:val>
          <c:smooth val="0"/>
        </c:ser>
        <c:dLbls>
          <c:showLegendKey val="0"/>
          <c:showVal val="0"/>
          <c:showCatName val="0"/>
          <c:showSerName val="0"/>
          <c:showPercent val="0"/>
          <c:showBubbleSize val="0"/>
        </c:dLbls>
        <c:marker val="1"/>
        <c:smooth val="0"/>
        <c:axId val="54663808"/>
        <c:axId val="54682368"/>
      </c:lineChart>
      <c:dateAx>
        <c:axId val="54663808"/>
        <c:scaling>
          <c:orientation val="minMax"/>
        </c:scaling>
        <c:delete val="1"/>
        <c:axPos val="b"/>
        <c:numFmt formatCode="ge" sourceLinked="1"/>
        <c:majorTickMark val="none"/>
        <c:minorTickMark val="none"/>
        <c:tickLblPos val="none"/>
        <c:crossAx val="54682368"/>
        <c:crosses val="autoZero"/>
        <c:auto val="1"/>
        <c:lblOffset val="100"/>
        <c:baseTimeUnit val="years"/>
      </c:dateAx>
      <c:valAx>
        <c:axId val="54682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66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273.49</c:v>
                </c:pt>
                <c:pt idx="1">
                  <c:v>253.6</c:v>
                </c:pt>
                <c:pt idx="2">
                  <c:v>305</c:v>
                </c:pt>
                <c:pt idx="3">
                  <c:v>306.92</c:v>
                </c:pt>
                <c:pt idx="4">
                  <c:v>358.33</c:v>
                </c:pt>
              </c:numCache>
            </c:numRef>
          </c:val>
        </c:ser>
        <c:dLbls>
          <c:showLegendKey val="0"/>
          <c:showVal val="0"/>
          <c:showCatName val="0"/>
          <c:showSerName val="0"/>
          <c:showPercent val="0"/>
          <c:showBubbleSize val="0"/>
        </c:dLbls>
        <c:gapWidth val="150"/>
        <c:axId val="54707712"/>
        <c:axId val="54709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275.86</c:v>
                </c:pt>
                <c:pt idx="1">
                  <c:v>279.8</c:v>
                </c:pt>
                <c:pt idx="2">
                  <c:v>284.64999999999998</c:v>
                </c:pt>
                <c:pt idx="3">
                  <c:v>287.7</c:v>
                </c:pt>
                <c:pt idx="4">
                  <c:v>277.39999999999998</c:v>
                </c:pt>
              </c:numCache>
            </c:numRef>
          </c:val>
          <c:smooth val="0"/>
        </c:ser>
        <c:dLbls>
          <c:showLegendKey val="0"/>
          <c:showVal val="0"/>
          <c:showCatName val="0"/>
          <c:showSerName val="0"/>
          <c:showPercent val="0"/>
          <c:showBubbleSize val="0"/>
        </c:dLbls>
        <c:marker val="1"/>
        <c:smooth val="0"/>
        <c:axId val="54707712"/>
        <c:axId val="54709632"/>
      </c:lineChart>
      <c:dateAx>
        <c:axId val="54707712"/>
        <c:scaling>
          <c:orientation val="minMax"/>
        </c:scaling>
        <c:delete val="1"/>
        <c:axPos val="b"/>
        <c:numFmt formatCode="ge" sourceLinked="1"/>
        <c:majorTickMark val="none"/>
        <c:minorTickMark val="none"/>
        <c:tickLblPos val="none"/>
        <c:crossAx val="54709632"/>
        <c:crosses val="autoZero"/>
        <c:auto val="1"/>
        <c:lblOffset val="100"/>
        <c:baseTimeUnit val="years"/>
      </c:dateAx>
      <c:valAx>
        <c:axId val="54709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707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69.23</c:v>
                </c:pt>
                <c:pt idx="1">
                  <c:v>72.34</c:v>
                </c:pt>
                <c:pt idx="2">
                  <c:v>70.959999999999994</c:v>
                </c:pt>
                <c:pt idx="3">
                  <c:v>74.84</c:v>
                </c:pt>
                <c:pt idx="4">
                  <c:v>79.39</c:v>
                </c:pt>
              </c:numCache>
            </c:numRef>
          </c:val>
        </c:ser>
        <c:dLbls>
          <c:showLegendKey val="0"/>
          <c:showVal val="0"/>
          <c:showCatName val="0"/>
          <c:showSerName val="0"/>
          <c:showPercent val="0"/>
          <c:showBubbleSize val="0"/>
        </c:dLbls>
        <c:gapWidth val="150"/>
        <c:axId val="56128640"/>
        <c:axId val="5613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60.66</c:v>
                </c:pt>
                <c:pt idx="1">
                  <c:v>60.17</c:v>
                </c:pt>
                <c:pt idx="2">
                  <c:v>58.96</c:v>
                </c:pt>
                <c:pt idx="3">
                  <c:v>58.1</c:v>
                </c:pt>
                <c:pt idx="4">
                  <c:v>56.19</c:v>
                </c:pt>
              </c:numCache>
            </c:numRef>
          </c:val>
          <c:smooth val="0"/>
        </c:ser>
        <c:dLbls>
          <c:showLegendKey val="0"/>
          <c:showVal val="0"/>
          <c:showCatName val="0"/>
          <c:showSerName val="0"/>
          <c:showPercent val="0"/>
          <c:showBubbleSize val="0"/>
        </c:dLbls>
        <c:marker val="1"/>
        <c:smooth val="0"/>
        <c:axId val="56128640"/>
        <c:axId val="56130560"/>
      </c:lineChart>
      <c:dateAx>
        <c:axId val="56128640"/>
        <c:scaling>
          <c:orientation val="minMax"/>
        </c:scaling>
        <c:delete val="1"/>
        <c:axPos val="b"/>
        <c:numFmt formatCode="ge" sourceLinked="1"/>
        <c:majorTickMark val="none"/>
        <c:minorTickMark val="none"/>
        <c:tickLblPos val="none"/>
        <c:crossAx val="56130560"/>
        <c:crosses val="autoZero"/>
        <c:auto val="1"/>
        <c:lblOffset val="100"/>
        <c:baseTimeUnit val="years"/>
      </c:dateAx>
      <c:valAx>
        <c:axId val="5613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128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76.2</c:v>
                </c:pt>
                <c:pt idx="1">
                  <c:v>75.040000000000006</c:v>
                </c:pt>
                <c:pt idx="2">
                  <c:v>68.17</c:v>
                </c:pt>
                <c:pt idx="3">
                  <c:v>65.58</c:v>
                </c:pt>
                <c:pt idx="4">
                  <c:v>59.91</c:v>
                </c:pt>
              </c:numCache>
            </c:numRef>
          </c:val>
        </c:ser>
        <c:dLbls>
          <c:showLegendKey val="0"/>
          <c:showVal val="0"/>
          <c:showCatName val="0"/>
          <c:showSerName val="0"/>
          <c:showPercent val="0"/>
          <c:showBubbleSize val="0"/>
        </c:dLbls>
        <c:gapWidth val="150"/>
        <c:axId val="56161024"/>
        <c:axId val="5616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77.319999999999993</c:v>
                </c:pt>
                <c:pt idx="1">
                  <c:v>76.680000000000007</c:v>
                </c:pt>
                <c:pt idx="2">
                  <c:v>76.58</c:v>
                </c:pt>
                <c:pt idx="3">
                  <c:v>76.69</c:v>
                </c:pt>
                <c:pt idx="4">
                  <c:v>77.180000000000007</c:v>
                </c:pt>
              </c:numCache>
            </c:numRef>
          </c:val>
          <c:smooth val="0"/>
        </c:ser>
        <c:dLbls>
          <c:showLegendKey val="0"/>
          <c:showVal val="0"/>
          <c:showCatName val="0"/>
          <c:showSerName val="0"/>
          <c:showPercent val="0"/>
          <c:showBubbleSize val="0"/>
        </c:dLbls>
        <c:marker val="1"/>
        <c:smooth val="0"/>
        <c:axId val="56161024"/>
        <c:axId val="56162944"/>
      </c:lineChart>
      <c:dateAx>
        <c:axId val="56161024"/>
        <c:scaling>
          <c:orientation val="minMax"/>
        </c:scaling>
        <c:delete val="1"/>
        <c:axPos val="b"/>
        <c:numFmt formatCode="ge" sourceLinked="1"/>
        <c:majorTickMark val="none"/>
        <c:minorTickMark val="none"/>
        <c:tickLblPos val="none"/>
        <c:crossAx val="56162944"/>
        <c:crosses val="autoZero"/>
        <c:auto val="1"/>
        <c:lblOffset val="100"/>
        <c:baseTimeUnit val="years"/>
      </c:dateAx>
      <c:valAx>
        <c:axId val="5616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161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4" zoomScaleNormal="100" workbookViewId="0">
      <selection activeCell="AD9" sqref="AD9"/>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山形県　尾花沢市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D2</v>
      </c>
      <c r="X8" s="73"/>
      <c r="Y8" s="73"/>
      <c r="Z8" s="73"/>
      <c r="AA8" s="73"/>
      <c r="AB8" s="73"/>
      <c r="AC8" s="73"/>
      <c r="AD8" s="74" t="s">
        <v>123</v>
      </c>
      <c r="AE8" s="74"/>
      <c r="AF8" s="74"/>
      <c r="AG8" s="74"/>
      <c r="AH8" s="74"/>
      <c r="AI8" s="74"/>
      <c r="AJ8" s="74"/>
      <c r="AK8" s="2"/>
      <c r="AL8" s="67">
        <f>データ!$R$6</f>
        <v>17009</v>
      </c>
      <c r="AM8" s="67"/>
      <c r="AN8" s="67"/>
      <c r="AO8" s="67"/>
      <c r="AP8" s="67"/>
      <c r="AQ8" s="67"/>
      <c r="AR8" s="67"/>
      <c r="AS8" s="67"/>
      <c r="AT8" s="66">
        <f>データ!$S$6</f>
        <v>372.53</v>
      </c>
      <c r="AU8" s="66"/>
      <c r="AV8" s="66"/>
      <c r="AW8" s="66"/>
      <c r="AX8" s="66"/>
      <c r="AY8" s="66"/>
      <c r="AZ8" s="66"/>
      <c r="BA8" s="66"/>
      <c r="BB8" s="66">
        <f>データ!$T$6</f>
        <v>45.66</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36.56</v>
      </c>
      <c r="Q10" s="66"/>
      <c r="R10" s="66"/>
      <c r="S10" s="66"/>
      <c r="T10" s="66"/>
      <c r="U10" s="66"/>
      <c r="V10" s="66"/>
      <c r="W10" s="67">
        <f>データ!$Q$6</f>
        <v>4320</v>
      </c>
      <c r="X10" s="67"/>
      <c r="Y10" s="67"/>
      <c r="Z10" s="67"/>
      <c r="AA10" s="67"/>
      <c r="AB10" s="67"/>
      <c r="AC10" s="67"/>
      <c r="AD10" s="2"/>
      <c r="AE10" s="2"/>
      <c r="AF10" s="2"/>
      <c r="AG10" s="2"/>
      <c r="AH10" s="2"/>
      <c r="AI10" s="2"/>
      <c r="AJ10" s="2"/>
      <c r="AK10" s="2"/>
      <c r="AL10" s="67">
        <f>データ!$U$6</f>
        <v>6169</v>
      </c>
      <c r="AM10" s="67"/>
      <c r="AN10" s="67"/>
      <c r="AO10" s="67"/>
      <c r="AP10" s="67"/>
      <c r="AQ10" s="67"/>
      <c r="AR10" s="67"/>
      <c r="AS10" s="67"/>
      <c r="AT10" s="66">
        <f>データ!$V$6</f>
        <v>249.43</v>
      </c>
      <c r="AU10" s="66"/>
      <c r="AV10" s="66"/>
      <c r="AW10" s="66"/>
      <c r="AX10" s="66"/>
      <c r="AY10" s="66"/>
      <c r="AZ10" s="66"/>
      <c r="BA10" s="66"/>
      <c r="BB10" s="66">
        <f>データ!$W$6</f>
        <v>24.73</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120</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121</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122</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54</v>
      </c>
      <c r="N85" s="27" t="s">
        <v>54</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55</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56</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80"/>
      <c r="X3" s="84" t="s">
        <v>65</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66</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67</v>
      </c>
      <c r="B4" s="31"/>
      <c r="C4" s="31"/>
      <c r="D4" s="31"/>
      <c r="E4" s="31"/>
      <c r="F4" s="31"/>
      <c r="G4" s="31"/>
      <c r="H4" s="81"/>
      <c r="I4" s="82"/>
      <c r="J4" s="82"/>
      <c r="K4" s="82"/>
      <c r="L4" s="82"/>
      <c r="M4" s="82"/>
      <c r="N4" s="82"/>
      <c r="O4" s="82"/>
      <c r="P4" s="82"/>
      <c r="Q4" s="82"/>
      <c r="R4" s="82"/>
      <c r="S4" s="82"/>
      <c r="T4" s="82"/>
      <c r="U4" s="82"/>
      <c r="V4" s="82"/>
      <c r="W4" s="83"/>
      <c r="X4" s="77" t="s">
        <v>68</v>
      </c>
      <c r="Y4" s="77"/>
      <c r="Z4" s="77"/>
      <c r="AA4" s="77"/>
      <c r="AB4" s="77"/>
      <c r="AC4" s="77"/>
      <c r="AD4" s="77"/>
      <c r="AE4" s="77"/>
      <c r="AF4" s="77"/>
      <c r="AG4" s="77"/>
      <c r="AH4" s="77"/>
      <c r="AI4" s="77" t="s">
        <v>69</v>
      </c>
      <c r="AJ4" s="77"/>
      <c r="AK4" s="77"/>
      <c r="AL4" s="77"/>
      <c r="AM4" s="77"/>
      <c r="AN4" s="77"/>
      <c r="AO4" s="77"/>
      <c r="AP4" s="77"/>
      <c r="AQ4" s="77"/>
      <c r="AR4" s="77"/>
      <c r="AS4" s="77"/>
      <c r="AT4" s="77" t="s">
        <v>70</v>
      </c>
      <c r="AU4" s="77"/>
      <c r="AV4" s="77"/>
      <c r="AW4" s="77"/>
      <c r="AX4" s="77"/>
      <c r="AY4" s="77"/>
      <c r="AZ4" s="77"/>
      <c r="BA4" s="77"/>
      <c r="BB4" s="77"/>
      <c r="BC4" s="77"/>
      <c r="BD4" s="77"/>
      <c r="BE4" s="77" t="s">
        <v>71</v>
      </c>
      <c r="BF4" s="77"/>
      <c r="BG4" s="77"/>
      <c r="BH4" s="77"/>
      <c r="BI4" s="77"/>
      <c r="BJ4" s="77"/>
      <c r="BK4" s="77"/>
      <c r="BL4" s="77"/>
      <c r="BM4" s="77"/>
      <c r="BN4" s="77"/>
      <c r="BO4" s="77"/>
      <c r="BP4" s="77" t="s">
        <v>72</v>
      </c>
      <c r="BQ4" s="77"/>
      <c r="BR4" s="77"/>
      <c r="BS4" s="77"/>
      <c r="BT4" s="77"/>
      <c r="BU4" s="77"/>
      <c r="BV4" s="77"/>
      <c r="BW4" s="77"/>
      <c r="BX4" s="77"/>
      <c r="BY4" s="77"/>
      <c r="BZ4" s="77"/>
      <c r="CA4" s="77" t="s">
        <v>73</v>
      </c>
      <c r="CB4" s="77"/>
      <c r="CC4" s="77"/>
      <c r="CD4" s="77"/>
      <c r="CE4" s="77"/>
      <c r="CF4" s="77"/>
      <c r="CG4" s="77"/>
      <c r="CH4" s="77"/>
      <c r="CI4" s="77"/>
      <c r="CJ4" s="77"/>
      <c r="CK4" s="77"/>
      <c r="CL4" s="77" t="s">
        <v>74</v>
      </c>
      <c r="CM4" s="77"/>
      <c r="CN4" s="77"/>
      <c r="CO4" s="77"/>
      <c r="CP4" s="77"/>
      <c r="CQ4" s="77"/>
      <c r="CR4" s="77"/>
      <c r="CS4" s="77"/>
      <c r="CT4" s="77"/>
      <c r="CU4" s="77"/>
      <c r="CV4" s="77"/>
      <c r="CW4" s="77" t="s">
        <v>75</v>
      </c>
      <c r="CX4" s="77"/>
      <c r="CY4" s="77"/>
      <c r="CZ4" s="77"/>
      <c r="DA4" s="77"/>
      <c r="DB4" s="77"/>
      <c r="DC4" s="77"/>
      <c r="DD4" s="77"/>
      <c r="DE4" s="77"/>
      <c r="DF4" s="77"/>
      <c r="DG4" s="77"/>
      <c r="DH4" s="77" t="s">
        <v>76</v>
      </c>
      <c r="DI4" s="77"/>
      <c r="DJ4" s="77"/>
      <c r="DK4" s="77"/>
      <c r="DL4" s="77"/>
      <c r="DM4" s="77"/>
      <c r="DN4" s="77"/>
      <c r="DO4" s="77"/>
      <c r="DP4" s="77"/>
      <c r="DQ4" s="77"/>
      <c r="DR4" s="77"/>
      <c r="DS4" s="77" t="s">
        <v>77</v>
      </c>
      <c r="DT4" s="77"/>
      <c r="DU4" s="77"/>
      <c r="DV4" s="77"/>
      <c r="DW4" s="77"/>
      <c r="DX4" s="77"/>
      <c r="DY4" s="77"/>
      <c r="DZ4" s="77"/>
      <c r="EA4" s="77"/>
      <c r="EB4" s="77"/>
      <c r="EC4" s="77"/>
      <c r="ED4" s="77" t="s">
        <v>78</v>
      </c>
      <c r="EE4" s="77"/>
      <c r="EF4" s="77"/>
      <c r="EG4" s="77"/>
      <c r="EH4" s="77"/>
      <c r="EI4" s="77"/>
      <c r="EJ4" s="77"/>
      <c r="EK4" s="77"/>
      <c r="EL4" s="77"/>
      <c r="EM4" s="77"/>
      <c r="EN4" s="77"/>
    </row>
    <row r="5" spans="1:144">
      <c r="A5" s="29" t="s">
        <v>79</v>
      </c>
      <c r="B5" s="32"/>
      <c r="C5" s="32"/>
      <c r="D5" s="32"/>
      <c r="E5" s="32"/>
      <c r="F5" s="32"/>
      <c r="G5" s="32"/>
      <c r="H5" s="33" t="s">
        <v>80</v>
      </c>
      <c r="I5" s="33" t="s">
        <v>81</v>
      </c>
      <c r="J5" s="33" t="s">
        <v>82</v>
      </c>
      <c r="K5" s="33" t="s">
        <v>83</v>
      </c>
      <c r="L5" s="33" t="s">
        <v>84</v>
      </c>
      <c r="M5" s="33" t="s">
        <v>85</v>
      </c>
      <c r="N5" s="33" t="s">
        <v>86</v>
      </c>
      <c r="O5" s="33" t="s">
        <v>87</v>
      </c>
      <c r="P5" s="33" t="s">
        <v>88</v>
      </c>
      <c r="Q5" s="33" t="s">
        <v>89</v>
      </c>
      <c r="R5" s="33" t="s">
        <v>90</v>
      </c>
      <c r="S5" s="33" t="s">
        <v>91</v>
      </c>
      <c r="T5" s="33" t="s">
        <v>92</v>
      </c>
      <c r="U5" s="33" t="s">
        <v>93</v>
      </c>
      <c r="V5" s="33" t="s">
        <v>94</v>
      </c>
      <c r="W5" s="33" t="s">
        <v>95</v>
      </c>
      <c r="X5" s="33" t="s">
        <v>96</v>
      </c>
      <c r="Y5" s="33" t="s">
        <v>97</v>
      </c>
      <c r="Z5" s="33" t="s">
        <v>98</v>
      </c>
      <c r="AA5" s="33" t="s">
        <v>99</v>
      </c>
      <c r="AB5" s="33" t="s">
        <v>100</v>
      </c>
      <c r="AC5" s="33" t="s">
        <v>101</v>
      </c>
      <c r="AD5" s="33" t="s">
        <v>102</v>
      </c>
      <c r="AE5" s="33" t="s">
        <v>103</v>
      </c>
      <c r="AF5" s="33" t="s">
        <v>104</v>
      </c>
      <c r="AG5" s="33" t="s">
        <v>105</v>
      </c>
      <c r="AH5" s="33" t="s">
        <v>41</v>
      </c>
      <c r="AI5" s="33" t="s">
        <v>96</v>
      </c>
      <c r="AJ5" s="33" t="s">
        <v>97</v>
      </c>
      <c r="AK5" s="33" t="s">
        <v>98</v>
      </c>
      <c r="AL5" s="33" t="s">
        <v>99</v>
      </c>
      <c r="AM5" s="33" t="s">
        <v>100</v>
      </c>
      <c r="AN5" s="33" t="s">
        <v>101</v>
      </c>
      <c r="AO5" s="33" t="s">
        <v>102</v>
      </c>
      <c r="AP5" s="33" t="s">
        <v>103</v>
      </c>
      <c r="AQ5" s="33" t="s">
        <v>104</v>
      </c>
      <c r="AR5" s="33" t="s">
        <v>105</v>
      </c>
      <c r="AS5" s="33" t="s">
        <v>106</v>
      </c>
      <c r="AT5" s="33" t="s">
        <v>96</v>
      </c>
      <c r="AU5" s="33" t="s">
        <v>97</v>
      </c>
      <c r="AV5" s="33" t="s">
        <v>98</v>
      </c>
      <c r="AW5" s="33" t="s">
        <v>99</v>
      </c>
      <c r="AX5" s="33" t="s">
        <v>100</v>
      </c>
      <c r="AY5" s="33" t="s">
        <v>101</v>
      </c>
      <c r="AZ5" s="33" t="s">
        <v>102</v>
      </c>
      <c r="BA5" s="33" t="s">
        <v>103</v>
      </c>
      <c r="BB5" s="33" t="s">
        <v>104</v>
      </c>
      <c r="BC5" s="33" t="s">
        <v>105</v>
      </c>
      <c r="BD5" s="33" t="s">
        <v>106</v>
      </c>
      <c r="BE5" s="33" t="s">
        <v>96</v>
      </c>
      <c r="BF5" s="33" t="s">
        <v>97</v>
      </c>
      <c r="BG5" s="33" t="s">
        <v>98</v>
      </c>
      <c r="BH5" s="33" t="s">
        <v>99</v>
      </c>
      <c r="BI5" s="33" t="s">
        <v>100</v>
      </c>
      <c r="BJ5" s="33" t="s">
        <v>101</v>
      </c>
      <c r="BK5" s="33" t="s">
        <v>102</v>
      </c>
      <c r="BL5" s="33" t="s">
        <v>103</v>
      </c>
      <c r="BM5" s="33" t="s">
        <v>104</v>
      </c>
      <c r="BN5" s="33" t="s">
        <v>105</v>
      </c>
      <c r="BO5" s="33" t="s">
        <v>106</v>
      </c>
      <c r="BP5" s="33" t="s">
        <v>96</v>
      </c>
      <c r="BQ5" s="33" t="s">
        <v>97</v>
      </c>
      <c r="BR5" s="33" t="s">
        <v>98</v>
      </c>
      <c r="BS5" s="33" t="s">
        <v>99</v>
      </c>
      <c r="BT5" s="33" t="s">
        <v>100</v>
      </c>
      <c r="BU5" s="33" t="s">
        <v>101</v>
      </c>
      <c r="BV5" s="33" t="s">
        <v>102</v>
      </c>
      <c r="BW5" s="33" t="s">
        <v>103</v>
      </c>
      <c r="BX5" s="33" t="s">
        <v>104</v>
      </c>
      <c r="BY5" s="33" t="s">
        <v>105</v>
      </c>
      <c r="BZ5" s="33" t="s">
        <v>106</v>
      </c>
      <c r="CA5" s="33" t="s">
        <v>96</v>
      </c>
      <c r="CB5" s="33" t="s">
        <v>97</v>
      </c>
      <c r="CC5" s="33" t="s">
        <v>98</v>
      </c>
      <c r="CD5" s="33" t="s">
        <v>99</v>
      </c>
      <c r="CE5" s="33" t="s">
        <v>100</v>
      </c>
      <c r="CF5" s="33" t="s">
        <v>101</v>
      </c>
      <c r="CG5" s="33" t="s">
        <v>102</v>
      </c>
      <c r="CH5" s="33" t="s">
        <v>103</v>
      </c>
      <c r="CI5" s="33" t="s">
        <v>104</v>
      </c>
      <c r="CJ5" s="33" t="s">
        <v>105</v>
      </c>
      <c r="CK5" s="33" t="s">
        <v>106</v>
      </c>
      <c r="CL5" s="33" t="s">
        <v>96</v>
      </c>
      <c r="CM5" s="33" t="s">
        <v>97</v>
      </c>
      <c r="CN5" s="33" t="s">
        <v>98</v>
      </c>
      <c r="CO5" s="33" t="s">
        <v>99</v>
      </c>
      <c r="CP5" s="33" t="s">
        <v>100</v>
      </c>
      <c r="CQ5" s="33" t="s">
        <v>101</v>
      </c>
      <c r="CR5" s="33" t="s">
        <v>102</v>
      </c>
      <c r="CS5" s="33" t="s">
        <v>103</v>
      </c>
      <c r="CT5" s="33" t="s">
        <v>104</v>
      </c>
      <c r="CU5" s="33" t="s">
        <v>105</v>
      </c>
      <c r="CV5" s="33" t="s">
        <v>106</v>
      </c>
      <c r="CW5" s="33" t="s">
        <v>96</v>
      </c>
      <c r="CX5" s="33" t="s">
        <v>97</v>
      </c>
      <c r="CY5" s="33" t="s">
        <v>98</v>
      </c>
      <c r="CZ5" s="33" t="s">
        <v>99</v>
      </c>
      <c r="DA5" s="33" t="s">
        <v>100</v>
      </c>
      <c r="DB5" s="33" t="s">
        <v>101</v>
      </c>
      <c r="DC5" s="33" t="s">
        <v>102</v>
      </c>
      <c r="DD5" s="33" t="s">
        <v>103</v>
      </c>
      <c r="DE5" s="33" t="s">
        <v>104</v>
      </c>
      <c r="DF5" s="33" t="s">
        <v>105</v>
      </c>
      <c r="DG5" s="33" t="s">
        <v>106</v>
      </c>
      <c r="DH5" s="33" t="s">
        <v>96</v>
      </c>
      <c r="DI5" s="33" t="s">
        <v>97</v>
      </c>
      <c r="DJ5" s="33" t="s">
        <v>98</v>
      </c>
      <c r="DK5" s="33" t="s">
        <v>99</v>
      </c>
      <c r="DL5" s="33" t="s">
        <v>100</v>
      </c>
      <c r="DM5" s="33" t="s">
        <v>101</v>
      </c>
      <c r="DN5" s="33" t="s">
        <v>102</v>
      </c>
      <c r="DO5" s="33" t="s">
        <v>103</v>
      </c>
      <c r="DP5" s="33" t="s">
        <v>104</v>
      </c>
      <c r="DQ5" s="33" t="s">
        <v>105</v>
      </c>
      <c r="DR5" s="33" t="s">
        <v>106</v>
      </c>
      <c r="DS5" s="33" t="s">
        <v>96</v>
      </c>
      <c r="DT5" s="33" t="s">
        <v>97</v>
      </c>
      <c r="DU5" s="33" t="s">
        <v>98</v>
      </c>
      <c r="DV5" s="33" t="s">
        <v>99</v>
      </c>
      <c r="DW5" s="33" t="s">
        <v>100</v>
      </c>
      <c r="DX5" s="33" t="s">
        <v>101</v>
      </c>
      <c r="DY5" s="33" t="s">
        <v>102</v>
      </c>
      <c r="DZ5" s="33" t="s">
        <v>103</v>
      </c>
      <c r="EA5" s="33" t="s">
        <v>104</v>
      </c>
      <c r="EB5" s="33" t="s">
        <v>105</v>
      </c>
      <c r="EC5" s="33" t="s">
        <v>106</v>
      </c>
      <c r="ED5" s="33" t="s">
        <v>96</v>
      </c>
      <c r="EE5" s="33" t="s">
        <v>97</v>
      </c>
      <c r="EF5" s="33" t="s">
        <v>98</v>
      </c>
      <c r="EG5" s="33" t="s">
        <v>99</v>
      </c>
      <c r="EH5" s="33" t="s">
        <v>100</v>
      </c>
      <c r="EI5" s="33" t="s">
        <v>101</v>
      </c>
      <c r="EJ5" s="33" t="s">
        <v>102</v>
      </c>
      <c r="EK5" s="33" t="s">
        <v>103</v>
      </c>
      <c r="EL5" s="33" t="s">
        <v>104</v>
      </c>
      <c r="EM5" s="33" t="s">
        <v>105</v>
      </c>
      <c r="EN5" s="33" t="s">
        <v>106</v>
      </c>
    </row>
    <row r="6" spans="1:144" s="37" customFormat="1">
      <c r="A6" s="29" t="s">
        <v>107</v>
      </c>
      <c r="B6" s="34">
        <f>B7</f>
        <v>2016</v>
      </c>
      <c r="C6" s="34">
        <f t="shared" ref="C6:W6" si="3">C7</f>
        <v>62120</v>
      </c>
      <c r="D6" s="34">
        <f t="shared" si="3"/>
        <v>47</v>
      </c>
      <c r="E6" s="34">
        <f t="shared" si="3"/>
        <v>1</v>
      </c>
      <c r="F6" s="34">
        <f t="shared" si="3"/>
        <v>0</v>
      </c>
      <c r="G6" s="34">
        <f t="shared" si="3"/>
        <v>0</v>
      </c>
      <c r="H6" s="34" t="str">
        <f t="shared" si="3"/>
        <v>山形県　尾花沢市</v>
      </c>
      <c r="I6" s="34" t="str">
        <f t="shared" si="3"/>
        <v>法非適用</v>
      </c>
      <c r="J6" s="34" t="str">
        <f t="shared" si="3"/>
        <v>水道事業</v>
      </c>
      <c r="K6" s="34" t="str">
        <f t="shared" si="3"/>
        <v>簡易水道事業</v>
      </c>
      <c r="L6" s="34" t="str">
        <f t="shared" si="3"/>
        <v>D2</v>
      </c>
      <c r="M6" s="34">
        <f t="shared" si="3"/>
        <v>0</v>
      </c>
      <c r="N6" s="35" t="str">
        <f t="shared" si="3"/>
        <v>-</v>
      </c>
      <c r="O6" s="35" t="str">
        <f t="shared" si="3"/>
        <v>該当数値なし</v>
      </c>
      <c r="P6" s="35">
        <f t="shared" si="3"/>
        <v>36.56</v>
      </c>
      <c r="Q6" s="35">
        <f t="shared" si="3"/>
        <v>4320</v>
      </c>
      <c r="R6" s="35">
        <f t="shared" si="3"/>
        <v>17009</v>
      </c>
      <c r="S6" s="35">
        <f t="shared" si="3"/>
        <v>372.53</v>
      </c>
      <c r="T6" s="35">
        <f t="shared" si="3"/>
        <v>45.66</v>
      </c>
      <c r="U6" s="35">
        <f t="shared" si="3"/>
        <v>6169</v>
      </c>
      <c r="V6" s="35">
        <f t="shared" si="3"/>
        <v>249.43</v>
      </c>
      <c r="W6" s="35">
        <f t="shared" si="3"/>
        <v>24.73</v>
      </c>
      <c r="X6" s="36">
        <f>IF(X7="",NA(),X7)</f>
        <v>76.64</v>
      </c>
      <c r="Y6" s="36">
        <f t="shared" ref="Y6:AG6" si="4">IF(Y7="",NA(),Y7)</f>
        <v>90.61</v>
      </c>
      <c r="Z6" s="36">
        <f t="shared" si="4"/>
        <v>78.849999999999994</v>
      </c>
      <c r="AA6" s="36">
        <f t="shared" si="4"/>
        <v>81.98</v>
      </c>
      <c r="AB6" s="36">
        <f t="shared" si="4"/>
        <v>72.75</v>
      </c>
      <c r="AC6" s="36">
        <f t="shared" si="4"/>
        <v>73.63</v>
      </c>
      <c r="AD6" s="36">
        <f t="shared" si="4"/>
        <v>75.709999999999994</v>
      </c>
      <c r="AE6" s="36">
        <f t="shared" si="4"/>
        <v>75.09</v>
      </c>
      <c r="AF6" s="36">
        <f t="shared" si="4"/>
        <v>75.34</v>
      </c>
      <c r="AG6" s="36">
        <f t="shared" si="4"/>
        <v>76.650000000000006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977.39</v>
      </c>
      <c r="BF6" s="36">
        <f t="shared" ref="BF6:BN6" si="7">IF(BF7="",NA(),BF7)</f>
        <v>877.03</v>
      </c>
      <c r="BG6" s="36">
        <f t="shared" si="7"/>
        <v>991.83</v>
      </c>
      <c r="BH6" s="36">
        <f t="shared" si="7"/>
        <v>943.06</v>
      </c>
      <c r="BI6" s="36">
        <f t="shared" si="7"/>
        <v>922.24</v>
      </c>
      <c r="BJ6" s="36">
        <f t="shared" si="7"/>
        <v>1158.82</v>
      </c>
      <c r="BK6" s="36">
        <f t="shared" si="7"/>
        <v>1167.7</v>
      </c>
      <c r="BL6" s="36">
        <f t="shared" si="7"/>
        <v>1228.58</v>
      </c>
      <c r="BM6" s="36">
        <f t="shared" si="7"/>
        <v>1280.18</v>
      </c>
      <c r="BN6" s="36">
        <f t="shared" si="7"/>
        <v>1346.23</v>
      </c>
      <c r="BO6" s="35" t="str">
        <f>IF(BO7="","",IF(BO7="-","【-】","【"&amp;SUBSTITUTE(TEXT(BO7,"#,##0.00"),"-","△")&amp;"】"))</f>
        <v>【1,280.76】</v>
      </c>
      <c r="BP6" s="36">
        <f>IF(BP7="",NA(),BP7)</f>
        <v>67.53</v>
      </c>
      <c r="BQ6" s="36">
        <f t="shared" ref="BQ6:BY6" si="8">IF(BQ7="",NA(),BQ7)</f>
        <v>80.959999999999994</v>
      </c>
      <c r="BR6" s="36">
        <f t="shared" si="8"/>
        <v>72.180000000000007</v>
      </c>
      <c r="BS6" s="36">
        <f t="shared" si="8"/>
        <v>71.599999999999994</v>
      </c>
      <c r="BT6" s="36">
        <f t="shared" si="8"/>
        <v>62.13</v>
      </c>
      <c r="BU6" s="36">
        <f t="shared" si="8"/>
        <v>55.6</v>
      </c>
      <c r="BV6" s="36">
        <f t="shared" si="8"/>
        <v>54.43</v>
      </c>
      <c r="BW6" s="36">
        <f t="shared" si="8"/>
        <v>53.81</v>
      </c>
      <c r="BX6" s="36">
        <f t="shared" si="8"/>
        <v>53.62</v>
      </c>
      <c r="BY6" s="36">
        <f t="shared" si="8"/>
        <v>53.41</v>
      </c>
      <c r="BZ6" s="35" t="str">
        <f>IF(BZ7="","",IF(BZ7="-","【-】","【"&amp;SUBSTITUTE(TEXT(BZ7,"#,##0.00"),"-","△")&amp;"】"))</f>
        <v>【53.06】</v>
      </c>
      <c r="CA6" s="36">
        <f>IF(CA7="",NA(),CA7)</f>
        <v>273.49</v>
      </c>
      <c r="CB6" s="36">
        <f t="shared" ref="CB6:CJ6" si="9">IF(CB7="",NA(),CB7)</f>
        <v>253.6</v>
      </c>
      <c r="CC6" s="36">
        <f t="shared" si="9"/>
        <v>305</v>
      </c>
      <c r="CD6" s="36">
        <f t="shared" si="9"/>
        <v>306.92</v>
      </c>
      <c r="CE6" s="36">
        <f t="shared" si="9"/>
        <v>358.33</v>
      </c>
      <c r="CF6" s="36">
        <f t="shared" si="9"/>
        <v>275.86</v>
      </c>
      <c r="CG6" s="36">
        <f t="shared" si="9"/>
        <v>279.8</v>
      </c>
      <c r="CH6" s="36">
        <f t="shared" si="9"/>
        <v>284.64999999999998</v>
      </c>
      <c r="CI6" s="36">
        <f t="shared" si="9"/>
        <v>287.7</v>
      </c>
      <c r="CJ6" s="36">
        <f t="shared" si="9"/>
        <v>277.39999999999998</v>
      </c>
      <c r="CK6" s="35" t="str">
        <f>IF(CK7="","",IF(CK7="-","【-】","【"&amp;SUBSTITUTE(TEXT(CK7,"#,##0.00"),"-","△")&amp;"】"))</f>
        <v>【314.83】</v>
      </c>
      <c r="CL6" s="36">
        <f>IF(CL7="",NA(),CL7)</f>
        <v>69.23</v>
      </c>
      <c r="CM6" s="36">
        <f t="shared" ref="CM6:CU6" si="10">IF(CM7="",NA(),CM7)</f>
        <v>72.34</v>
      </c>
      <c r="CN6" s="36">
        <f t="shared" si="10"/>
        <v>70.959999999999994</v>
      </c>
      <c r="CO6" s="36">
        <f t="shared" si="10"/>
        <v>74.84</v>
      </c>
      <c r="CP6" s="36">
        <f t="shared" si="10"/>
        <v>79.39</v>
      </c>
      <c r="CQ6" s="36">
        <f t="shared" si="10"/>
        <v>60.66</v>
      </c>
      <c r="CR6" s="36">
        <f t="shared" si="10"/>
        <v>60.17</v>
      </c>
      <c r="CS6" s="36">
        <f t="shared" si="10"/>
        <v>58.96</v>
      </c>
      <c r="CT6" s="36">
        <f t="shared" si="10"/>
        <v>58.1</v>
      </c>
      <c r="CU6" s="36">
        <f t="shared" si="10"/>
        <v>56.19</v>
      </c>
      <c r="CV6" s="35" t="str">
        <f>IF(CV7="","",IF(CV7="-","【-】","【"&amp;SUBSTITUTE(TEXT(CV7,"#,##0.00"),"-","△")&amp;"】"))</f>
        <v>【56.28】</v>
      </c>
      <c r="CW6" s="36">
        <f>IF(CW7="",NA(),CW7)</f>
        <v>76.2</v>
      </c>
      <c r="CX6" s="36">
        <f t="shared" ref="CX6:DF6" si="11">IF(CX7="",NA(),CX7)</f>
        <v>75.040000000000006</v>
      </c>
      <c r="CY6" s="36">
        <f t="shared" si="11"/>
        <v>68.17</v>
      </c>
      <c r="CZ6" s="36">
        <f t="shared" si="11"/>
        <v>65.58</v>
      </c>
      <c r="DA6" s="36">
        <f t="shared" si="11"/>
        <v>59.91</v>
      </c>
      <c r="DB6" s="36">
        <f t="shared" si="11"/>
        <v>77.319999999999993</v>
      </c>
      <c r="DC6" s="36">
        <f t="shared" si="11"/>
        <v>76.680000000000007</v>
      </c>
      <c r="DD6" s="36">
        <f t="shared" si="11"/>
        <v>76.58</v>
      </c>
      <c r="DE6" s="36">
        <f t="shared" si="11"/>
        <v>76.69</v>
      </c>
      <c r="DF6" s="36">
        <f t="shared" si="11"/>
        <v>77.180000000000007</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6">
        <f t="shared" ref="EE6:EM6" si="14">IF(EE7="",NA(),EE7)</f>
        <v>0.21</v>
      </c>
      <c r="EF6" s="36">
        <f t="shared" si="14"/>
        <v>0.16</v>
      </c>
      <c r="EG6" s="36">
        <f t="shared" si="14"/>
        <v>0.66</v>
      </c>
      <c r="EH6" s="36">
        <f t="shared" si="14"/>
        <v>0.59</v>
      </c>
      <c r="EI6" s="36">
        <f t="shared" si="14"/>
        <v>0.69</v>
      </c>
      <c r="EJ6" s="36">
        <f t="shared" si="14"/>
        <v>0.89</v>
      </c>
      <c r="EK6" s="36">
        <f t="shared" si="14"/>
        <v>0.98</v>
      </c>
      <c r="EL6" s="36">
        <f t="shared" si="14"/>
        <v>0.76</v>
      </c>
      <c r="EM6" s="36">
        <f t="shared" si="14"/>
        <v>0.8</v>
      </c>
      <c r="EN6" s="35" t="str">
        <f>IF(EN7="","",IF(EN7="-","【-】","【"&amp;SUBSTITUTE(TEXT(EN7,"#,##0.00"),"-","△")&amp;"】"))</f>
        <v>【0.59】</v>
      </c>
    </row>
    <row r="7" spans="1:144" s="37" customFormat="1">
      <c r="A7" s="29"/>
      <c r="B7" s="38">
        <v>2016</v>
      </c>
      <c r="C7" s="38">
        <v>62120</v>
      </c>
      <c r="D7" s="38">
        <v>47</v>
      </c>
      <c r="E7" s="38">
        <v>1</v>
      </c>
      <c r="F7" s="38">
        <v>0</v>
      </c>
      <c r="G7" s="38">
        <v>0</v>
      </c>
      <c r="H7" s="38" t="s">
        <v>108</v>
      </c>
      <c r="I7" s="38" t="s">
        <v>109</v>
      </c>
      <c r="J7" s="38" t="s">
        <v>110</v>
      </c>
      <c r="K7" s="38" t="s">
        <v>111</v>
      </c>
      <c r="L7" s="38" t="s">
        <v>112</v>
      </c>
      <c r="M7" s="38"/>
      <c r="N7" s="39" t="s">
        <v>113</v>
      </c>
      <c r="O7" s="39" t="s">
        <v>114</v>
      </c>
      <c r="P7" s="39">
        <v>36.56</v>
      </c>
      <c r="Q7" s="39">
        <v>4320</v>
      </c>
      <c r="R7" s="39">
        <v>17009</v>
      </c>
      <c r="S7" s="39">
        <v>372.53</v>
      </c>
      <c r="T7" s="39">
        <v>45.66</v>
      </c>
      <c r="U7" s="39">
        <v>6169</v>
      </c>
      <c r="V7" s="39">
        <v>249.43</v>
      </c>
      <c r="W7" s="39">
        <v>24.73</v>
      </c>
      <c r="X7" s="39">
        <v>76.64</v>
      </c>
      <c r="Y7" s="39">
        <v>90.61</v>
      </c>
      <c r="Z7" s="39">
        <v>78.849999999999994</v>
      </c>
      <c r="AA7" s="39">
        <v>81.98</v>
      </c>
      <c r="AB7" s="39">
        <v>72.75</v>
      </c>
      <c r="AC7" s="39">
        <v>73.63</v>
      </c>
      <c r="AD7" s="39">
        <v>75.709999999999994</v>
      </c>
      <c r="AE7" s="39">
        <v>75.09</v>
      </c>
      <c r="AF7" s="39">
        <v>75.34</v>
      </c>
      <c r="AG7" s="39">
        <v>76.650000000000006</v>
      </c>
      <c r="AH7" s="39">
        <v>76.78</v>
      </c>
      <c r="AI7" s="39"/>
      <c r="AJ7" s="39"/>
      <c r="AK7" s="39"/>
      <c r="AL7" s="39"/>
      <c r="AM7" s="39"/>
      <c r="AN7" s="39"/>
      <c r="AO7" s="39"/>
      <c r="AP7" s="39"/>
      <c r="AQ7" s="39"/>
      <c r="AR7" s="39"/>
      <c r="AS7" s="39"/>
      <c r="AT7" s="39"/>
      <c r="AU7" s="39"/>
      <c r="AV7" s="39"/>
      <c r="AW7" s="39"/>
      <c r="AX7" s="39"/>
      <c r="AY7" s="39"/>
      <c r="AZ7" s="39"/>
      <c r="BA7" s="39"/>
      <c r="BB7" s="39"/>
      <c r="BC7" s="39"/>
      <c r="BD7" s="39"/>
      <c r="BE7" s="39">
        <v>977.39</v>
      </c>
      <c r="BF7" s="39">
        <v>877.03</v>
      </c>
      <c r="BG7" s="39">
        <v>991.83</v>
      </c>
      <c r="BH7" s="39">
        <v>943.06</v>
      </c>
      <c r="BI7" s="39">
        <v>922.24</v>
      </c>
      <c r="BJ7" s="39">
        <v>1158.82</v>
      </c>
      <c r="BK7" s="39">
        <v>1167.7</v>
      </c>
      <c r="BL7" s="39">
        <v>1228.58</v>
      </c>
      <c r="BM7" s="39">
        <v>1280.18</v>
      </c>
      <c r="BN7" s="39">
        <v>1346.23</v>
      </c>
      <c r="BO7" s="39">
        <v>1280.76</v>
      </c>
      <c r="BP7" s="39">
        <v>67.53</v>
      </c>
      <c r="BQ7" s="39">
        <v>80.959999999999994</v>
      </c>
      <c r="BR7" s="39">
        <v>72.180000000000007</v>
      </c>
      <c r="BS7" s="39">
        <v>71.599999999999994</v>
      </c>
      <c r="BT7" s="39">
        <v>62.13</v>
      </c>
      <c r="BU7" s="39">
        <v>55.6</v>
      </c>
      <c r="BV7" s="39">
        <v>54.43</v>
      </c>
      <c r="BW7" s="39">
        <v>53.81</v>
      </c>
      <c r="BX7" s="39">
        <v>53.62</v>
      </c>
      <c r="BY7" s="39">
        <v>53.41</v>
      </c>
      <c r="BZ7" s="39">
        <v>53.06</v>
      </c>
      <c r="CA7" s="39">
        <v>273.49</v>
      </c>
      <c r="CB7" s="39">
        <v>253.6</v>
      </c>
      <c r="CC7" s="39">
        <v>305</v>
      </c>
      <c r="CD7" s="39">
        <v>306.92</v>
      </c>
      <c r="CE7" s="39">
        <v>358.33</v>
      </c>
      <c r="CF7" s="39">
        <v>275.86</v>
      </c>
      <c r="CG7" s="39">
        <v>279.8</v>
      </c>
      <c r="CH7" s="39">
        <v>284.64999999999998</v>
      </c>
      <c r="CI7" s="39">
        <v>287.7</v>
      </c>
      <c r="CJ7" s="39">
        <v>277.39999999999998</v>
      </c>
      <c r="CK7" s="39">
        <v>314.83</v>
      </c>
      <c r="CL7" s="39">
        <v>69.23</v>
      </c>
      <c r="CM7" s="39">
        <v>72.34</v>
      </c>
      <c r="CN7" s="39">
        <v>70.959999999999994</v>
      </c>
      <c r="CO7" s="39">
        <v>74.84</v>
      </c>
      <c r="CP7" s="39">
        <v>79.39</v>
      </c>
      <c r="CQ7" s="39">
        <v>60.66</v>
      </c>
      <c r="CR7" s="39">
        <v>60.17</v>
      </c>
      <c r="CS7" s="39">
        <v>58.96</v>
      </c>
      <c r="CT7" s="39">
        <v>58.1</v>
      </c>
      <c r="CU7" s="39">
        <v>56.19</v>
      </c>
      <c r="CV7" s="39">
        <v>56.28</v>
      </c>
      <c r="CW7" s="39">
        <v>76.2</v>
      </c>
      <c r="CX7" s="39">
        <v>75.040000000000006</v>
      </c>
      <c r="CY7" s="39">
        <v>68.17</v>
      </c>
      <c r="CZ7" s="39">
        <v>65.58</v>
      </c>
      <c r="DA7" s="39">
        <v>59.91</v>
      </c>
      <c r="DB7" s="39">
        <v>77.319999999999993</v>
      </c>
      <c r="DC7" s="39">
        <v>76.680000000000007</v>
      </c>
      <c r="DD7" s="39">
        <v>76.58</v>
      </c>
      <c r="DE7" s="39">
        <v>76.69</v>
      </c>
      <c r="DF7" s="39">
        <v>77.180000000000007</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0.21</v>
      </c>
      <c r="EF7" s="39">
        <v>0.16</v>
      </c>
      <c r="EG7" s="39">
        <v>0.66</v>
      </c>
      <c r="EH7" s="39">
        <v>0.59</v>
      </c>
      <c r="EI7" s="39">
        <v>0.69</v>
      </c>
      <c r="EJ7" s="39">
        <v>0.89</v>
      </c>
      <c r="EK7" s="39">
        <v>0.98</v>
      </c>
      <c r="EL7" s="39">
        <v>0.76</v>
      </c>
      <c r="EM7" s="39">
        <v>0.8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115</v>
      </c>
      <c r="C9" s="41" t="s">
        <v>116</v>
      </c>
      <c r="D9" s="41" t="s">
        <v>117</v>
      </c>
      <c r="E9" s="41" t="s">
        <v>118</v>
      </c>
      <c r="F9" s="41" t="s">
        <v>119</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2018-02-20T08:39:38Z</cp:lastPrinted>
  <dcterms:created xsi:type="dcterms:W3CDTF">2017-12-25T01:41:33Z</dcterms:created>
  <dcterms:modified xsi:type="dcterms:W3CDTF">2018-02-20T08:39:41Z</dcterms:modified>
  <cp:category/>
</cp:coreProperties>
</file>