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M85" i="4" s="1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AL8" i="4" s="1"/>
  <c r="Q6" i="5"/>
  <c r="W10" i="4" s="1"/>
  <c r="P6" i="5"/>
  <c r="P10" i="4" s="1"/>
  <c r="O6" i="5"/>
  <c r="N6" i="5"/>
  <c r="M6" i="5"/>
  <c r="L6" i="5"/>
  <c r="K6" i="5"/>
  <c r="J6" i="5"/>
  <c r="I8" i="4" s="1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L85" i="4"/>
  <c r="K85" i="4"/>
  <c r="J85" i="4"/>
  <c r="H85" i="4"/>
  <c r="G85" i="4"/>
  <c r="F85" i="4"/>
  <c r="BB10" i="4"/>
  <c r="AT10" i="4"/>
  <c r="AL10" i="4"/>
  <c r="I10" i="4"/>
  <c r="B10" i="4"/>
  <c r="BB8" i="4"/>
  <c r="AT8" i="4"/>
  <c r="W8" i="4"/>
  <c r="P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<sst xmlns="http://schemas.openxmlformats.org/spreadsheetml/2006/main" count="232" uniqueCount="120">
  <si>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</si>
  <si>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</si>
  <si>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</si>
  <si>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</si>
  <si>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</si>
  <si>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</si>
  <si>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</si>
  <si>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</si>
  <si>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</si>
  <si>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</si>
  <si>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</si>
  <si>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</si>
  <si>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</si>
  <si>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</si>
  <si>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</si>
  <si>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</si>
  <si>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</si>
  <si>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</si>
  <si>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</si>
  <si>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</si>
  <si>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</si>
  <si>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</si>
  <si>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</si>
  <si>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</si>
  <si>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</si>
  <si>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</si>
  <si>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</si>
  <si>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</si>
  <si>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</si>
  <si>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</si>
  <si>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</si>
  <si>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</si>
  <si>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</si>
  <si>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</si>
  <si>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</si>
  <si>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</si>
  <si>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</si>
  <si>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</si>
  <si>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</si>
  <si>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</si>
  <si>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</si>
  <si>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</si>
  <si>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</si>
  <si>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</si>
  <si>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</si>
  <si>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</si>
  <si>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</si>
  <si>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</si>
  <si>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</si>
  <si>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</si>
  <si>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</si>
  <si>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</si>
  <si>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</si>
  <si>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</si>
  <si>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</si>
  <si>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</si>
  <si>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</si>
  <si>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</si>
  <si>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</si>
  <si>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</si>
  <si>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</si>
  <si>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</si>
  <si>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</si>
  <si>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</si>
  <si>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</si>
  <si>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</si>
  <si>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</si>
  <si>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</si>
  <si>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</si>
  <si>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</si>
  <si>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</si>
  <si>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</si>
  <si>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</si>
  <si>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</si>
  <si>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</si>
  <si>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</si>
  <si>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</si>
  <si>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</si>
  <si>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</si>
  <si>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</si>
  <si>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</si>
  <si>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</si>
  <si>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</si>
  <si>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</si>
  <si>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</si>
  <si>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</si>
  <si>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</si>
  <si>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</si>
  <si>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</si>
  <si>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</si>
  <si>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</si>
  <si>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</si>
  <si>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</si>
  <si>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</si>
  <si>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</si>
  <si>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</si>
  <si>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</si>
  <si>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</si>
  <si>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</si>
  <si>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</si>
  <si>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</si>
  <si>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</si>
  <si>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</si>
  <si>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</si>
  <si>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</si>
  <si>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山形県　村山市</t>
  </si>
  <si>
    <t>法適用</t>
  </si>
  <si>
    <t>水道事業</t>
  </si>
  <si>
    <t>末端給水事業</t>
  </si>
  <si>
    <t>A6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</si>
  <si>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</si>
  <si>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</si>
  <si>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</si>
  <si>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</si>
  <si>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</si>
  <si>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</si>
  <si>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①有形固定資産減価償却率
類似団体と同様の比率となっており、計画的な更新を行う必要がある。
②管路経年化率
類似団体より低い水準となっており、老朽化は進んでいない。
③管路更新率
類似団体よりも低い水準となっているが、管路経年化率が低く、更新対象となる管路が少ないためである。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3" eb="15">
      <t>ルイジ</t>
    </rPh>
    <rPh sb="15" eb="17">
      <t>ダンタイ</t>
    </rPh>
    <rPh sb="18" eb="20">
      <t>ドウヨウ</t>
    </rPh>
    <rPh sb="21" eb="23">
      <t>ヒリツ</t>
    </rPh>
    <rPh sb="30" eb="33">
      <t>ケイカクテキ</t>
    </rPh>
    <rPh sb="34" eb="36">
      <t>コウシン</t>
    </rPh>
    <rPh sb="37" eb="38">
      <t>オコナ</t>
    </rPh>
    <rPh sb="39" eb="41">
      <t>ヒツヨウ</t>
    </rPh>
    <rPh sb="47" eb="49">
      <t>カンロ</t>
    </rPh>
    <rPh sb="49" eb="52">
      <t>ケイネンカ</t>
    </rPh>
    <rPh sb="52" eb="53">
      <t>リツ</t>
    </rPh>
    <rPh sb="54" eb="56">
      <t>ルイジ</t>
    </rPh>
    <rPh sb="56" eb="58">
      <t>ダンタイ</t>
    </rPh>
    <rPh sb="60" eb="61">
      <t>ヒク</t>
    </rPh>
    <rPh sb="62" eb="64">
      <t>スイジュン</t>
    </rPh>
    <rPh sb="71" eb="74">
      <t>ロウキュウカ</t>
    </rPh>
    <rPh sb="75" eb="76">
      <t>スス</t>
    </rPh>
    <rPh sb="84" eb="86">
      <t>カンロ</t>
    </rPh>
    <rPh sb="86" eb="88">
      <t>コウシン</t>
    </rPh>
    <rPh sb="88" eb="89">
      <t>リツ</t>
    </rPh>
    <rPh sb="90" eb="92">
      <t>ルイジ</t>
    </rPh>
    <rPh sb="92" eb="94">
      <t>ダンタイ</t>
    </rPh>
    <rPh sb="97" eb="98">
      <t>ヒク</t>
    </rPh>
    <rPh sb="99" eb="101">
      <t>スイジュン</t>
    </rPh>
    <rPh sb="109" eb="111">
      <t>カンロ</t>
    </rPh>
    <rPh sb="111" eb="113">
      <t>ケイネン</t>
    </rPh>
    <rPh sb="113" eb="114">
      <t>カ</t>
    </rPh>
    <rPh sb="114" eb="115">
      <t>リツ</t>
    </rPh>
    <rPh sb="116" eb="117">
      <t>ヒク</t>
    </rPh>
    <rPh sb="119" eb="121">
      <t>コウシン</t>
    </rPh>
    <rPh sb="121" eb="123">
      <t>タイショウ</t>
    </rPh>
    <rPh sb="126" eb="128">
      <t>カンロ</t>
    </rPh>
    <rPh sb="129" eb="130">
      <t>スク</t>
    </rPh>
    <phoneticPr fontId="7"/>
  </si>
  <si>
    <t>①経常収支比率
H24年度以降100％を超えており、維持管理などの費用は給水収益などで賄われているといえるが、類似団体の平均より下回っているため、経営改善に取り組んでいく必要がある。
②累積欠損金比率
累積欠損金がないため、健全な経営といえる。
③流動比率
800％を超えており、支払能力は十分である。
④企業債残高対給水収益比率
類似団体と比べ低い数値で推移している。
⑤料金回収率
100％を下回ったため、適切な料金水準の検討が必要である。
⑥給水原価
ほぼ広域水道の受水によっているため、類似団体と比べて高い傾向にある。
⑦施設利用率
給水量が減少しているため、減少傾向である。ダウンサイジング等の検討が必要である。
⑧有収率
漏水調査や修繕を継続して行っているため上昇傾向にあったが、H28年度の大規模な漏水によって減少した。漏水の早期発見及び修繕が必要である。</t>
    <rPh sb="1" eb="3">
      <t>ケイジョウ</t>
    </rPh>
    <rPh sb="3" eb="5">
      <t>シュウシ</t>
    </rPh>
    <rPh sb="5" eb="7">
      <t>ヒリツ</t>
    </rPh>
    <rPh sb="11" eb="13">
      <t>ネンド</t>
    </rPh>
    <rPh sb="13" eb="15">
      <t>イコウ</t>
    </rPh>
    <rPh sb="20" eb="21">
      <t>コ</t>
    </rPh>
    <rPh sb="26" eb="28">
      <t>イジ</t>
    </rPh>
    <rPh sb="28" eb="30">
      <t>カンリ</t>
    </rPh>
    <rPh sb="33" eb="35">
      <t>ヒヨウ</t>
    </rPh>
    <rPh sb="36" eb="38">
      <t>キュウスイ</t>
    </rPh>
    <rPh sb="38" eb="40">
      <t>シュウエキ</t>
    </rPh>
    <rPh sb="43" eb="44">
      <t>マカナ</t>
    </rPh>
    <rPh sb="55" eb="57">
      <t>ルイジ</t>
    </rPh>
    <rPh sb="57" eb="59">
      <t>ダンタイ</t>
    </rPh>
    <rPh sb="60" eb="62">
      <t>ヘイキン</t>
    </rPh>
    <rPh sb="64" eb="66">
      <t>シタマワ</t>
    </rPh>
    <rPh sb="73" eb="75">
      <t>ケイエイ</t>
    </rPh>
    <rPh sb="75" eb="77">
      <t>カイゼン</t>
    </rPh>
    <rPh sb="78" eb="79">
      <t>ト</t>
    </rPh>
    <rPh sb="80" eb="81">
      <t>ク</t>
    </rPh>
    <rPh sb="85" eb="87">
      <t>ヒツヨウ</t>
    </rPh>
    <rPh sb="93" eb="95">
      <t>ルイセキ</t>
    </rPh>
    <rPh sb="95" eb="98">
      <t>ケッソンキン</t>
    </rPh>
    <rPh sb="98" eb="100">
      <t>ヒリツ</t>
    </rPh>
    <rPh sb="101" eb="103">
      <t>ルイセキ</t>
    </rPh>
    <rPh sb="103" eb="106">
      <t>ケッソンキン</t>
    </rPh>
    <rPh sb="112" eb="114">
      <t>ケンゼン</t>
    </rPh>
    <rPh sb="115" eb="117">
      <t>ケイエイ</t>
    </rPh>
    <rPh sb="124" eb="126">
      <t>リュウドウ</t>
    </rPh>
    <rPh sb="126" eb="128">
      <t>ヒリツ</t>
    </rPh>
    <rPh sb="134" eb="135">
      <t>コ</t>
    </rPh>
    <rPh sb="140" eb="142">
      <t>シハラ</t>
    </rPh>
    <rPh sb="142" eb="144">
      <t>ノウリョク</t>
    </rPh>
    <rPh sb="145" eb="147">
      <t>ジュウブン</t>
    </rPh>
    <rPh sb="153" eb="155">
      <t>キギョウ</t>
    </rPh>
    <rPh sb="155" eb="156">
      <t>サイ</t>
    </rPh>
    <rPh sb="156" eb="158">
      <t>ザンダカ</t>
    </rPh>
    <rPh sb="158" eb="159">
      <t>タイ</t>
    </rPh>
    <rPh sb="159" eb="161">
      <t>キュウスイ</t>
    </rPh>
    <rPh sb="161" eb="163">
      <t>シュウエキ</t>
    </rPh>
    <rPh sb="163" eb="165">
      <t>ヒリツ</t>
    </rPh>
    <rPh sb="166" eb="168">
      <t>ルイジ</t>
    </rPh>
    <rPh sb="168" eb="170">
      <t>ダンタイ</t>
    </rPh>
    <rPh sb="171" eb="172">
      <t>クラ</t>
    </rPh>
    <rPh sb="173" eb="174">
      <t>ヒク</t>
    </rPh>
    <rPh sb="175" eb="177">
      <t>スウチ</t>
    </rPh>
    <rPh sb="178" eb="180">
      <t>スイイ</t>
    </rPh>
    <rPh sb="187" eb="189">
      <t>リョウキン</t>
    </rPh>
    <rPh sb="189" eb="191">
      <t>カイシュウ</t>
    </rPh>
    <rPh sb="191" eb="192">
      <t>リツ</t>
    </rPh>
    <rPh sb="198" eb="200">
      <t>シタマワ</t>
    </rPh>
    <rPh sb="205" eb="207">
      <t>テキセツ</t>
    </rPh>
    <rPh sb="208" eb="210">
      <t>リョウキン</t>
    </rPh>
    <rPh sb="210" eb="212">
      <t>スイジュン</t>
    </rPh>
    <rPh sb="213" eb="215">
      <t>ケントウ</t>
    </rPh>
    <rPh sb="216" eb="218">
      <t>ヒツヨウ</t>
    </rPh>
    <rPh sb="224" eb="226">
      <t>キュウスイ</t>
    </rPh>
    <rPh sb="226" eb="228">
      <t>ゲンカ</t>
    </rPh>
    <rPh sb="231" eb="233">
      <t>コウイキ</t>
    </rPh>
    <rPh sb="233" eb="235">
      <t>スイドウ</t>
    </rPh>
    <rPh sb="236" eb="237">
      <t>ジュ</t>
    </rPh>
    <rPh sb="237" eb="238">
      <t>スイ</t>
    </rPh>
    <rPh sb="247" eb="249">
      <t>ルイジ</t>
    </rPh>
    <rPh sb="249" eb="251">
      <t>ダンタイ</t>
    </rPh>
    <rPh sb="252" eb="253">
      <t>クラ</t>
    </rPh>
    <rPh sb="255" eb="256">
      <t>タカ</t>
    </rPh>
    <rPh sb="257" eb="259">
      <t>ケイコウ</t>
    </rPh>
    <rPh sb="265" eb="267">
      <t>シセツ</t>
    </rPh>
    <rPh sb="267" eb="269">
      <t>リヨウ</t>
    </rPh>
    <rPh sb="269" eb="270">
      <t>リツ</t>
    </rPh>
    <rPh sb="271" eb="273">
      <t>キュウスイ</t>
    </rPh>
    <rPh sb="273" eb="274">
      <t>リョウ</t>
    </rPh>
    <rPh sb="275" eb="277">
      <t>ゲンショウ</t>
    </rPh>
    <rPh sb="284" eb="286">
      <t>ゲンショウ</t>
    </rPh>
    <rPh sb="286" eb="288">
      <t>ケイコウ</t>
    </rPh>
    <rPh sb="300" eb="301">
      <t>トウ</t>
    </rPh>
    <rPh sb="302" eb="304">
      <t>ケントウ</t>
    </rPh>
    <rPh sb="305" eb="307">
      <t>ヒツヨウ</t>
    </rPh>
    <rPh sb="313" eb="314">
      <t>ユウ</t>
    </rPh>
    <rPh sb="314" eb="316">
      <t>シュウリツ</t>
    </rPh>
    <rPh sb="317" eb="319">
      <t>ロウスイ</t>
    </rPh>
    <rPh sb="319" eb="321">
      <t>チョウサ</t>
    </rPh>
    <rPh sb="322" eb="324">
      <t>シュウゼン</t>
    </rPh>
    <rPh sb="325" eb="327">
      <t>ケイゾク</t>
    </rPh>
    <rPh sb="329" eb="330">
      <t>オコナ</t>
    </rPh>
    <rPh sb="336" eb="338">
      <t>ジョウショウ</t>
    </rPh>
    <rPh sb="338" eb="340">
      <t>ケイコウ</t>
    </rPh>
    <rPh sb="349" eb="351">
      <t>ネンド</t>
    </rPh>
    <rPh sb="352" eb="355">
      <t>ダイキボ</t>
    </rPh>
    <rPh sb="356" eb="358">
      <t>ロウスイ</t>
    </rPh>
    <rPh sb="362" eb="364">
      <t>ゲンショウ</t>
    </rPh>
    <rPh sb="367" eb="369">
      <t>ロウスイ</t>
    </rPh>
    <rPh sb="370" eb="372">
      <t>ソウキ</t>
    </rPh>
    <rPh sb="372" eb="374">
      <t>ハッケン</t>
    </rPh>
    <rPh sb="374" eb="375">
      <t>オヨ</t>
    </rPh>
    <rPh sb="376" eb="378">
      <t>シュウゼン</t>
    </rPh>
    <rPh sb="379" eb="381">
      <t>ヒツヨウ</t>
    </rPh>
    <phoneticPr fontId="7"/>
  </si>
  <si>
    <t>　現在、水を供給するための経費はほぼ給水収益で賄うことができており、現金の支払能力も確保している。また、企業債も類似団体と比べ低く抑えられているため、経営基盤の健全性は図られているといえる。しかし、給水収益は減少していくと見込まれるため、経費の圧縮に努めなければならない。
　また、老朽化した管路が少ない状況ではあるが、平成34年度以降に増加する管路更新に向けて、計画的に財源を確保する必要がある。
　H28年度末には経営戦略を策定しており、さらなる経営基盤の向上に取り組む。</t>
    <rPh sb="1" eb="3">
      <t>ゲンザイ</t>
    </rPh>
    <rPh sb="4" eb="5">
      <t>ミズ</t>
    </rPh>
    <rPh sb="6" eb="8">
      <t>キョウキュウ</t>
    </rPh>
    <rPh sb="13" eb="15">
      <t>ケイヒ</t>
    </rPh>
    <rPh sb="18" eb="20">
      <t>キュウスイ</t>
    </rPh>
    <rPh sb="20" eb="22">
      <t>シュウエキ</t>
    </rPh>
    <rPh sb="23" eb="24">
      <t>マカナ</t>
    </rPh>
    <rPh sb="34" eb="36">
      <t>ゲンキン</t>
    </rPh>
    <rPh sb="37" eb="39">
      <t>シハライ</t>
    </rPh>
    <rPh sb="39" eb="41">
      <t>ノウリョク</t>
    </rPh>
    <rPh sb="42" eb="44">
      <t>カクホ</t>
    </rPh>
    <rPh sb="52" eb="54">
      <t>キギョウ</t>
    </rPh>
    <rPh sb="54" eb="55">
      <t>サイ</t>
    </rPh>
    <rPh sb="56" eb="58">
      <t>ルイジ</t>
    </rPh>
    <rPh sb="58" eb="60">
      <t>ダンタイ</t>
    </rPh>
    <rPh sb="61" eb="62">
      <t>クラ</t>
    </rPh>
    <rPh sb="63" eb="64">
      <t>ヒク</t>
    </rPh>
    <rPh sb="65" eb="66">
      <t>オサ</t>
    </rPh>
    <rPh sb="75" eb="77">
      <t>ケイエイ</t>
    </rPh>
    <rPh sb="77" eb="79">
      <t>キバン</t>
    </rPh>
    <rPh sb="80" eb="83">
      <t>ケンゼンセイ</t>
    </rPh>
    <rPh sb="84" eb="85">
      <t>ハカ</t>
    </rPh>
    <rPh sb="99" eb="101">
      <t>キュウスイ</t>
    </rPh>
    <rPh sb="101" eb="103">
      <t>シュウエキ</t>
    </rPh>
    <rPh sb="104" eb="106">
      <t>ゲンショウ</t>
    </rPh>
    <rPh sb="111" eb="113">
      <t>ミコ</t>
    </rPh>
    <rPh sb="119" eb="121">
      <t>ケイヒ</t>
    </rPh>
    <rPh sb="122" eb="124">
      <t>アッシュク</t>
    </rPh>
    <rPh sb="125" eb="126">
      <t>ツト</t>
    </rPh>
    <rPh sb="141" eb="144">
      <t>ロウキュウカ</t>
    </rPh>
    <rPh sb="146" eb="148">
      <t>カンロ</t>
    </rPh>
    <rPh sb="149" eb="150">
      <t>スク</t>
    </rPh>
    <rPh sb="152" eb="154">
      <t>ジョウキョウ</t>
    </rPh>
    <rPh sb="160" eb="162">
      <t>ヘイセイ</t>
    </rPh>
    <rPh sb="164" eb="166">
      <t>ネンド</t>
    </rPh>
    <rPh sb="166" eb="168">
      <t>イコウ</t>
    </rPh>
    <rPh sb="169" eb="171">
      <t>ゾウカ</t>
    </rPh>
    <rPh sb="173" eb="175">
      <t>カンロ</t>
    </rPh>
    <rPh sb="175" eb="177">
      <t>コウシン</t>
    </rPh>
    <rPh sb="178" eb="179">
      <t>ム</t>
    </rPh>
    <rPh sb="182" eb="185">
      <t>ケイカクテキ</t>
    </rPh>
    <rPh sb="186" eb="188">
      <t>ザイゲン</t>
    </rPh>
    <rPh sb="189" eb="191">
      <t>カクホ</t>
    </rPh>
    <rPh sb="193" eb="195">
      <t>ヒツヨウ</t>
    </rPh>
    <rPh sb="204" eb="206">
      <t>ネンド</t>
    </rPh>
    <rPh sb="206" eb="207">
      <t>マツ</t>
    </rPh>
    <rPh sb="209" eb="211">
      <t>ケイエイ</t>
    </rPh>
    <rPh sb="211" eb="213">
      <t>センリャク</t>
    </rPh>
    <rPh sb="214" eb="216">
      <t>サクテイ</t>
    </rPh>
    <rPh sb="225" eb="227">
      <t>ケイエイ</t>
    </rPh>
    <rPh sb="227" eb="229">
      <t>キバン</t>
    </rPh>
    <rPh sb="230" eb="232">
      <t>コウジョウ</t>
    </rPh>
    <rPh sb="233" eb="234">
      <t>ト</t>
    </rPh>
    <rPh sb="235" eb="236">
      <t>ク</t>
    </rPh>
    <phoneticPr fontId="7"/>
  </si>
  <si>
    <t>非設置</t>
    <rPh sb="0" eb="1">
      <t>ヒ</t>
    </rPh>
    <rPh sb="1" eb="3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</si>
</sst>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1"/>
          <c:y val="0.1580694566902853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0.32</c:v>
                </c:pt>
                <c:pt idx="1">
                  <c:v>0.44</c:v>
                </c:pt>
                <c:pt idx="2">
                  <c:v>0.4</c:v>
                </c:pt>
                <c:pt idx="3">
                  <c:v>0.71</c:v>
                </c:pt>
                <c:pt idx="4">
                  <c:v>0.36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899520"/>
        <c:axId val="1059014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0.67</c:v>
                </c:pt>
                <c:pt idx="1">
                  <c:v>0.67</c:v>
                </c:pt>
                <c:pt idx="2">
                  <c:v>0.66</c:v>
                </c:pt>
                <c:pt idx="3">
                  <c:v>0.99</c:v>
                </c:pt>
                <c:pt idx="4">
                  <c:v>0.71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99520"/>
        <c:axId val="105901440"/>
      </c:lineChart>
      <c:dateAx>
        <c:axId val="105899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901440"/>
        <c:crosses val="autoZero"/>
        <c:auto val="1"/>
        <c:lblOffset val="100"/>
        <c:baseTimeUnit val="years"/>
      </c:dateAx>
      <c:valAx>
        <c:axId val="1059014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899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99" l="0.70000000000000062" r="0.70000000000000062" t="0.750000000000012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102.86</c:v>
                </c:pt>
                <c:pt idx="1">
                  <c:v>100.38</c:v>
                </c:pt>
                <c:pt idx="2">
                  <c:v>104.66</c:v>
                </c:pt>
                <c:pt idx="3">
                  <c:v>107.67</c:v>
                </c:pt>
                <c:pt idx="4">
                  <c:v>101.83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75264"/>
        <c:axId val="106077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107.57</c:v>
                </c:pt>
                <c:pt idx="1">
                  <c:v>106.55</c:v>
                </c:pt>
                <c:pt idx="2">
                  <c:v>110.01</c:v>
                </c:pt>
                <c:pt idx="3">
                  <c:v>111.21</c:v>
                </c:pt>
                <c:pt idx="4">
                  <c:v>111.71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75264"/>
        <c:axId val="106077184"/>
      </c:lineChart>
      <c:dateAx>
        <c:axId val="106075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077184"/>
        <c:crosses val="autoZero"/>
        <c:auto val="1"/>
        <c:lblOffset val="100"/>
        <c:baseTimeUnit val="years"/>
      </c:dateAx>
      <c:valAx>
        <c:axId val="1060771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075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43.37</c:v>
                </c:pt>
                <c:pt idx="1">
                  <c:v>45.06</c:v>
                </c:pt>
                <c:pt idx="2">
                  <c:v>46.87</c:v>
                </c:pt>
                <c:pt idx="3">
                  <c:v>47.68</c:v>
                </c:pt>
                <c:pt idx="4">
                  <c:v>47.85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676416"/>
        <c:axId val="107678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38.07</c:v>
                </c:pt>
                <c:pt idx="1">
                  <c:v>39.06</c:v>
                </c:pt>
                <c:pt idx="2">
                  <c:v>46.66</c:v>
                </c:pt>
                <c:pt idx="3">
                  <c:v>47.46</c:v>
                </c:pt>
                <c:pt idx="4">
                  <c:v>48.49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76416"/>
        <c:axId val="107678336"/>
      </c:lineChart>
      <c:dateAx>
        <c:axId val="107676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678336"/>
        <c:crosses val="autoZero"/>
        <c:auto val="1"/>
        <c:lblOffset val="100"/>
        <c:baseTimeUnit val="years"/>
      </c:dateAx>
      <c:valAx>
        <c:axId val="107678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676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9"/>
          <c:y val="0.1580694566902852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1.97</c:v>
                </c:pt>
                <c:pt idx="1">
                  <c:v>2.09</c:v>
                </c:pt>
                <c:pt idx="2">
                  <c:v>1.71</c:v>
                </c:pt>
                <c:pt idx="3">
                  <c:v>1.94</c:v>
                </c:pt>
                <c:pt idx="4">
                  <c:v>1.84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733376"/>
        <c:axId val="107735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7.73</c:v>
                </c:pt>
                <c:pt idx="1">
                  <c:v>8.8699999999999992</c:v>
                </c:pt>
                <c:pt idx="2">
                  <c:v>9.85</c:v>
                </c:pt>
                <c:pt idx="3">
                  <c:v>9.7100000000000009</c:v>
                </c:pt>
                <c:pt idx="4">
                  <c:v>12.79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33376"/>
        <c:axId val="107735296"/>
      </c:lineChart>
      <c:dateAx>
        <c:axId val="107733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735296"/>
        <c:crosses val="autoZero"/>
        <c:auto val="1"/>
        <c:lblOffset val="100"/>
        <c:baseTimeUnit val="years"/>
      </c:dateAx>
      <c:valAx>
        <c:axId val="107735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733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88" l="0.70000000000000062" r="0.70000000000000062" t="0.750000000000012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454656"/>
        <c:axId val="110469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9.34</c:v>
                </c:pt>
                <c:pt idx="1">
                  <c:v>9.56</c:v>
                </c:pt>
                <c:pt idx="2">
                  <c:v>2.8</c:v>
                </c:pt>
                <c:pt idx="3">
                  <c:v>1.93</c:v>
                </c:pt>
                <c:pt idx="4">
                  <c:v>1.72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54656"/>
        <c:axId val="110469120"/>
      </c:lineChart>
      <c:dateAx>
        <c:axId val="110454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0469120"/>
        <c:crosses val="autoZero"/>
        <c:auto val="1"/>
        <c:lblOffset val="100"/>
        <c:baseTimeUnit val="years"/>
      </c:dateAx>
      <c:valAx>
        <c:axId val="1104691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0454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1601.1</c:v>
                </c:pt>
                <c:pt idx="1">
                  <c:v>1582.03</c:v>
                </c:pt>
                <c:pt idx="2">
                  <c:v>824.42</c:v>
                </c:pt>
                <c:pt idx="3">
                  <c:v>984.74</c:v>
                </c:pt>
                <c:pt idx="4">
                  <c:v>868.66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875968"/>
        <c:axId val="11187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915.5</c:v>
                </c:pt>
                <c:pt idx="1">
                  <c:v>963.24</c:v>
                </c:pt>
                <c:pt idx="2">
                  <c:v>381.53</c:v>
                </c:pt>
                <c:pt idx="3">
                  <c:v>391.54</c:v>
                </c:pt>
                <c:pt idx="4">
                  <c:v>384.34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75968"/>
        <c:axId val="111878144"/>
      </c:lineChart>
      <c:dateAx>
        <c:axId val="1118759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878144"/>
        <c:crosses val="autoZero"/>
        <c:auto val="1"/>
        <c:lblOffset val="100"/>
        <c:baseTimeUnit val="years"/>
      </c:dateAx>
      <c:valAx>
        <c:axId val="111878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8759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149.52000000000001</c:v>
                </c:pt>
                <c:pt idx="1">
                  <c:v>144.84</c:v>
                </c:pt>
                <c:pt idx="2">
                  <c:v>150.76</c:v>
                </c:pt>
                <c:pt idx="3">
                  <c:v>172.35</c:v>
                </c:pt>
                <c:pt idx="4">
                  <c:v>178.14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904256"/>
        <c:axId val="1119061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404.78</c:v>
                </c:pt>
                <c:pt idx="1">
                  <c:v>400.38</c:v>
                </c:pt>
                <c:pt idx="2">
                  <c:v>393.27</c:v>
                </c:pt>
                <c:pt idx="3">
                  <c:v>386.97</c:v>
                </c:pt>
                <c:pt idx="4">
                  <c:v>380.58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904256"/>
        <c:axId val="111906176"/>
      </c:lineChart>
      <c:dateAx>
        <c:axId val="1119042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906176"/>
        <c:crosses val="autoZero"/>
        <c:auto val="1"/>
        <c:lblOffset val="100"/>
        <c:baseTimeUnit val="years"/>
      </c:dateAx>
      <c:valAx>
        <c:axId val="1119061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19042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97.57</c:v>
                </c:pt>
                <c:pt idx="1">
                  <c:v>96.93</c:v>
                </c:pt>
                <c:pt idx="2">
                  <c:v>101.65</c:v>
                </c:pt>
                <c:pt idx="3">
                  <c:v>104.19</c:v>
                </c:pt>
                <c:pt idx="4">
                  <c:v>98.08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784896"/>
        <c:axId val="110786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98.07</c:v>
                </c:pt>
                <c:pt idx="1">
                  <c:v>96.56</c:v>
                </c:pt>
                <c:pt idx="2">
                  <c:v>100.47</c:v>
                </c:pt>
                <c:pt idx="3">
                  <c:v>101.72</c:v>
                </c:pt>
                <c:pt idx="4">
                  <c:v>102.38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784896"/>
        <c:axId val="110786048"/>
      </c:lineChart>
      <c:dateAx>
        <c:axId val="1107848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0786048"/>
        <c:crosses val="autoZero"/>
        <c:auto val="1"/>
        <c:lblOffset val="100"/>
        <c:baseTimeUnit val="years"/>
      </c:dateAx>
      <c:valAx>
        <c:axId val="1107860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0784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252.64</c:v>
                </c:pt>
                <c:pt idx="1">
                  <c:v>254.25</c:v>
                </c:pt>
                <c:pt idx="2">
                  <c:v>243.59</c:v>
                </c:pt>
                <c:pt idx="3">
                  <c:v>239.06</c:v>
                </c:pt>
                <c:pt idx="4">
                  <c:v>255.23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811392"/>
        <c:axId val="112001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172.26</c:v>
                </c:pt>
                <c:pt idx="1">
                  <c:v>177.14</c:v>
                </c:pt>
                <c:pt idx="2">
                  <c:v>169.82</c:v>
                </c:pt>
                <c:pt idx="3">
                  <c:v>168.2</c:v>
                </c:pt>
                <c:pt idx="4">
                  <c:v>168.67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11392"/>
        <c:axId val="112001408"/>
      </c:lineChart>
      <c:dateAx>
        <c:axId val="110811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2001408"/>
        <c:crosses val="autoZero"/>
        <c:auto val="1"/>
        <c:lblOffset val="100"/>
        <c:baseTimeUnit val="years"/>
      </c:dateAx>
      <c:valAx>
        <c:axId val="112001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0811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60.4</c:v>
                </c:pt>
                <c:pt idx="1">
                  <c:v>57.47</c:v>
                </c:pt>
                <c:pt idx="2">
                  <c:v>53.35</c:v>
                </c:pt>
                <c:pt idx="3">
                  <c:v>52.19</c:v>
                </c:pt>
                <c:pt idx="4">
                  <c:v>54.15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15232"/>
        <c:axId val="112025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55.68</c:v>
                </c:pt>
                <c:pt idx="1">
                  <c:v>55.64</c:v>
                </c:pt>
                <c:pt idx="2">
                  <c:v>55.13</c:v>
                </c:pt>
                <c:pt idx="3">
                  <c:v>54.77</c:v>
                </c:pt>
                <c:pt idx="4">
                  <c:v>54.92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15232"/>
        <c:axId val="112025600"/>
      </c:lineChart>
      <c:dateAx>
        <c:axId val="1120152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2025600"/>
        <c:crosses val="autoZero"/>
        <c:auto val="1"/>
        <c:lblOffset val="100"/>
        <c:baseTimeUnit val="years"/>
      </c:dateAx>
      <c:valAx>
        <c:axId val="112025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20152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79.150000000000006</c:v>
                </c:pt>
                <c:pt idx="1">
                  <c:v>80.91</c:v>
                </c:pt>
                <c:pt idx="2">
                  <c:v>85.85</c:v>
                </c:pt>
                <c:pt idx="3">
                  <c:v>87.03</c:v>
                </c:pt>
                <c:pt idx="4">
                  <c:v>83.16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47616"/>
        <c:axId val="112049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83.18</c:v>
                </c:pt>
                <c:pt idx="1">
                  <c:v>83.09</c:v>
                </c:pt>
                <c:pt idx="2">
                  <c:v>83</c:v>
                </c:pt>
                <c:pt idx="3">
                  <c:v>82.89</c:v>
                </c:pt>
                <c:pt idx="4">
                  <c:v>82.66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47616"/>
        <c:axId val="112049536"/>
      </c:lineChart>
      <c:dateAx>
        <c:axId val="112047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2049536"/>
        <c:crosses val="autoZero"/>
        <c:auto val="1"/>
        <c:lblOffset val="100"/>
        <c:baseTimeUnit val="years"/>
      </c:dateAx>
      <c:valAx>
        <c:axId val="112049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2047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Y1" zoomScaleNormal="100" workbookViewId="0">
      <selection activeCell="AD9" sqref="AD9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</row>
    <row r="3" spans="1:78" ht="9.75" customHeight="1">
      <c r="A3" s="2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</row>
    <row r="4" spans="1:78" ht="9.75" customHeight="1">
      <c r="A4" s="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86" t="str">
        <f>データ!H6</f>
        <v>山形県　村山市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  <c r="AE6" s="87"/>
      <c r="AF6" s="87"/>
      <c r="AG6" s="87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5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A6</v>
      </c>
      <c r="X8" s="83"/>
      <c r="Y8" s="83"/>
      <c r="Z8" s="83"/>
      <c r="AA8" s="83"/>
      <c r="AB8" s="83"/>
      <c r="AC8" s="83"/>
      <c r="AD8" s="84" t="s">
        <v>119</v>
      </c>
      <c r="AE8" s="84"/>
      <c r="AF8" s="84"/>
      <c r="AG8" s="84"/>
      <c r="AH8" s="84"/>
      <c r="AI8" s="84"/>
      <c r="AJ8" s="84"/>
      <c r="AK8" s="5"/>
      <c r="AL8" s="71">
        <f>データ!$R$6</f>
        <v>25136</v>
      </c>
      <c r="AM8" s="71"/>
      <c r="AN8" s="71"/>
      <c r="AO8" s="71"/>
      <c r="AP8" s="71"/>
      <c r="AQ8" s="71"/>
      <c r="AR8" s="71"/>
      <c r="AS8" s="71"/>
      <c r="AT8" s="67">
        <f>データ!$S$6</f>
        <v>196.98</v>
      </c>
      <c r="AU8" s="68"/>
      <c r="AV8" s="68"/>
      <c r="AW8" s="68"/>
      <c r="AX8" s="68"/>
      <c r="AY8" s="68"/>
      <c r="AZ8" s="68"/>
      <c r="BA8" s="68"/>
      <c r="BB8" s="70">
        <f>データ!$T$6</f>
        <v>127.61</v>
      </c>
      <c r="BC8" s="70"/>
      <c r="BD8" s="70"/>
      <c r="BE8" s="70"/>
      <c r="BF8" s="70"/>
      <c r="BG8" s="70"/>
      <c r="BH8" s="70"/>
      <c r="BI8" s="70"/>
      <c r="BJ8" s="4"/>
      <c r="BK8" s="4"/>
      <c r="BL8" s="74" t="s">
        <v>10</v>
      </c>
      <c r="BM8" s="7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5"/>
      <c r="AI9" s="5"/>
      <c r="AJ9" s="5"/>
      <c r="AK9" s="5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4"/>
      <c r="BK9" s="4"/>
      <c r="BL9" s="65" t="s">
        <v>19</v>
      </c>
      <c r="BM9" s="66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83.76</v>
      </c>
      <c r="J10" s="68"/>
      <c r="K10" s="68"/>
      <c r="L10" s="68"/>
      <c r="M10" s="68"/>
      <c r="N10" s="68"/>
      <c r="O10" s="69"/>
      <c r="P10" s="70">
        <f>データ!$P$6</f>
        <v>99.87</v>
      </c>
      <c r="Q10" s="70"/>
      <c r="R10" s="70"/>
      <c r="S10" s="70"/>
      <c r="T10" s="70"/>
      <c r="U10" s="70"/>
      <c r="V10" s="70"/>
      <c r="W10" s="71">
        <f>データ!$Q$6</f>
        <v>4579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5"/>
      <c r="AI10" s="5"/>
      <c r="AJ10" s="5"/>
      <c r="AK10" s="5"/>
      <c r="AL10" s="71">
        <f>データ!$U$6</f>
        <v>24967</v>
      </c>
      <c r="AM10" s="71"/>
      <c r="AN10" s="71"/>
      <c r="AO10" s="71"/>
      <c r="AP10" s="71"/>
      <c r="AQ10" s="71"/>
      <c r="AR10" s="71"/>
      <c r="AS10" s="71"/>
      <c r="AT10" s="67">
        <f>データ!$V$6</f>
        <v>56.82</v>
      </c>
      <c r="AU10" s="68"/>
      <c r="AV10" s="68"/>
      <c r="AW10" s="68"/>
      <c r="AX10" s="68"/>
      <c r="AY10" s="68"/>
      <c r="AZ10" s="68"/>
      <c r="BA10" s="68"/>
      <c r="BB10" s="70">
        <f>データ!$W$6</f>
        <v>439.41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23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>
      <c r="A14" s="2"/>
      <c r="B14" s="62" t="s">
        <v>24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44" t="s">
        <v>25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50" t="s">
        <v>117</v>
      </c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2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50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2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50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2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50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2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50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2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50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2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50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2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50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2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50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2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50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2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50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2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50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2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50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2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50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2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50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2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50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2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50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2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50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2"/>
    </row>
    <row r="34" spans="1:78" ht="13.5" customHeight="1">
      <c r="A34" s="2"/>
      <c r="B34" s="18"/>
      <c r="C34" s="56" t="s">
        <v>26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20"/>
      <c r="R34" s="56" t="s">
        <v>27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20"/>
      <c r="AG34" s="56" t="s">
        <v>28</v>
      </c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20"/>
      <c r="AV34" s="56" t="s">
        <v>29</v>
      </c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19"/>
      <c r="BK34" s="2"/>
      <c r="BL34" s="50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2"/>
    </row>
    <row r="35" spans="1:78" ht="13.5" customHeight="1">
      <c r="A35" s="2"/>
      <c r="B35" s="18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20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20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20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19"/>
      <c r="BK35" s="2"/>
      <c r="BL35" s="50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2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50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2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50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2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50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2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50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2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50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2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50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2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50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50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2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50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2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44" t="s">
        <v>30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50" t="s">
        <v>116</v>
      </c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2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50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2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50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2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50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2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50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2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50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2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50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2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50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2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50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2"/>
    </row>
    <row r="56" spans="1:78" ht="13.5" customHeight="1">
      <c r="A56" s="2"/>
      <c r="B56" s="18"/>
      <c r="C56" s="56" t="s">
        <v>31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20"/>
      <c r="R56" s="56" t="s">
        <v>32</v>
      </c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20"/>
      <c r="AG56" s="56" t="s">
        <v>33</v>
      </c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20"/>
      <c r="AV56" s="56" t="s">
        <v>34</v>
      </c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19"/>
      <c r="BK56" s="2"/>
      <c r="BL56" s="50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2"/>
    </row>
    <row r="57" spans="1:78" ht="13.5" customHeight="1">
      <c r="A57" s="2"/>
      <c r="B57" s="1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0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20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20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19"/>
      <c r="BK57" s="2"/>
      <c r="BL57" s="50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2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50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2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0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2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50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2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50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2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50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2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50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2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44" t="s">
        <v>36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50" t="s">
        <v>118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>
      <c r="A79" s="2"/>
      <c r="B79" s="18"/>
      <c r="C79" s="56" t="s">
        <v>37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20"/>
      <c r="V79" s="20"/>
      <c r="W79" s="56" t="s">
        <v>38</v>
      </c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20"/>
      <c r="AP79" s="20"/>
      <c r="AQ79" s="56" t="s">
        <v>39</v>
      </c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"/>
      <c r="BJ79" s="19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>
      <c r="A80" s="2"/>
      <c r="B80" s="18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20"/>
      <c r="V80" s="20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20"/>
      <c r="AP80" s="20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"/>
      <c r="BJ80" s="19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89" t="s">
        <v>62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5" t="s">
        <v>63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 t="s">
        <v>64</v>
      </c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</row>
    <row r="4" spans="1:144">
      <c r="A4" s="29" t="s">
        <v>65</v>
      </c>
      <c r="B4" s="31"/>
      <c r="C4" s="31"/>
      <c r="D4" s="31"/>
      <c r="E4" s="31"/>
      <c r="F4" s="31"/>
      <c r="G4" s="31"/>
      <c r="H4" s="92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66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 t="s">
        <v>67</v>
      </c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 t="s">
        <v>68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 t="s">
        <v>69</v>
      </c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 t="s">
        <v>70</v>
      </c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 t="s">
        <v>71</v>
      </c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 t="s">
        <v>72</v>
      </c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 t="s">
        <v>73</v>
      </c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 t="s">
        <v>74</v>
      </c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 t="s">
        <v>75</v>
      </c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 t="s">
        <v>76</v>
      </c>
      <c r="EE4" s="88"/>
      <c r="EF4" s="88"/>
      <c r="EG4" s="88"/>
      <c r="EH4" s="88"/>
      <c r="EI4" s="88"/>
      <c r="EJ4" s="88"/>
      <c r="EK4" s="88"/>
      <c r="EL4" s="88"/>
      <c r="EM4" s="88"/>
      <c r="EN4" s="88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62081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村山市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A6</v>
      </c>
      <c r="M6" s="34">
        <f t="shared" si="3"/>
        <v>0</v>
      </c>
      <c r="N6" s="35" t="str">
        <f t="shared" si="3"/>
        <v>-</v>
      </c>
      <c r="O6" s="35">
        <f t="shared" si="3"/>
        <v>83.76</v>
      </c>
      <c r="P6" s="35">
        <f t="shared" si="3"/>
        <v>99.87</v>
      </c>
      <c r="Q6" s="35">
        <f t="shared" si="3"/>
        <v>4579</v>
      </c>
      <c r="R6" s="35">
        <f t="shared" si="3"/>
        <v>25136</v>
      </c>
      <c r="S6" s="35">
        <f t="shared" si="3"/>
        <v>196.98</v>
      </c>
      <c r="T6" s="35">
        <f t="shared" si="3"/>
        <v>127.61</v>
      </c>
      <c r="U6" s="35">
        <f t="shared" si="3"/>
        <v>24967</v>
      </c>
      <c r="V6" s="35">
        <f t="shared" si="3"/>
        <v>56.82</v>
      </c>
      <c r="W6" s="35">
        <f t="shared" si="3"/>
        <v>439.41</v>
      </c>
      <c r="X6" s="36">
        <f>IF(X7="",NA(),X7)</f>
        <v>102.86</v>
      </c>
      <c r="Y6" s="36">
        <f t="shared" ref="Y6:AG6" si="4">IF(Y7="",NA(),Y7)</f>
        <v>100.38</v>
      </c>
      <c r="Z6" s="36">
        <f t="shared" si="4"/>
        <v>104.66</v>
      </c>
      <c r="AA6" s="36">
        <f t="shared" si="4"/>
        <v>107.67</v>
      </c>
      <c r="AB6" s="36">
        <f t="shared" si="4"/>
        <v>101.83</v>
      </c>
      <c r="AC6" s="36">
        <f t="shared" si="4"/>
        <v>107.57</v>
      </c>
      <c r="AD6" s="36">
        <f t="shared" si="4"/>
        <v>106.55</v>
      </c>
      <c r="AE6" s="36">
        <f t="shared" si="4"/>
        <v>110.01</v>
      </c>
      <c r="AF6" s="36">
        <f t="shared" si="4"/>
        <v>111.21</v>
      </c>
      <c r="AG6" s="36">
        <f t="shared" si="4"/>
        <v>111.71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9.34</v>
      </c>
      <c r="AO6" s="36">
        <f t="shared" si="5"/>
        <v>9.56</v>
      </c>
      <c r="AP6" s="36">
        <f t="shared" si="5"/>
        <v>2.8</v>
      </c>
      <c r="AQ6" s="36">
        <f t="shared" si="5"/>
        <v>1.93</v>
      </c>
      <c r="AR6" s="36">
        <f t="shared" si="5"/>
        <v>1.72</v>
      </c>
      <c r="AS6" s="35" t="str">
        <f>IF(AS7="","",IF(AS7="-","【-】","【"&amp;SUBSTITUTE(TEXT(AS7,"#,##0.00"),"-","△")&amp;"】"))</f>
        <v>【0.79】</v>
      </c>
      <c r="AT6" s="36">
        <f>IF(AT7="",NA(),AT7)</f>
        <v>1601.1</v>
      </c>
      <c r="AU6" s="36">
        <f t="shared" ref="AU6:BC6" si="6">IF(AU7="",NA(),AU7)</f>
        <v>1582.03</v>
      </c>
      <c r="AV6" s="36">
        <f t="shared" si="6"/>
        <v>824.42</v>
      </c>
      <c r="AW6" s="36">
        <f t="shared" si="6"/>
        <v>984.74</v>
      </c>
      <c r="AX6" s="36">
        <f t="shared" si="6"/>
        <v>868.66</v>
      </c>
      <c r="AY6" s="36">
        <f t="shared" si="6"/>
        <v>915.5</v>
      </c>
      <c r="AZ6" s="36">
        <f t="shared" si="6"/>
        <v>963.24</v>
      </c>
      <c r="BA6" s="36">
        <f t="shared" si="6"/>
        <v>381.53</v>
      </c>
      <c r="BB6" s="36">
        <f t="shared" si="6"/>
        <v>391.54</v>
      </c>
      <c r="BC6" s="36">
        <f t="shared" si="6"/>
        <v>384.34</v>
      </c>
      <c r="BD6" s="35" t="str">
        <f>IF(BD7="","",IF(BD7="-","【-】","【"&amp;SUBSTITUTE(TEXT(BD7,"#,##0.00"),"-","△")&amp;"】"))</f>
        <v>【262.87】</v>
      </c>
      <c r="BE6" s="36">
        <f>IF(BE7="",NA(),BE7)</f>
        <v>149.52000000000001</v>
      </c>
      <c r="BF6" s="36">
        <f t="shared" ref="BF6:BN6" si="7">IF(BF7="",NA(),BF7)</f>
        <v>144.84</v>
      </c>
      <c r="BG6" s="36">
        <f t="shared" si="7"/>
        <v>150.76</v>
      </c>
      <c r="BH6" s="36">
        <f t="shared" si="7"/>
        <v>172.35</v>
      </c>
      <c r="BI6" s="36">
        <f t="shared" si="7"/>
        <v>178.14</v>
      </c>
      <c r="BJ6" s="36">
        <f t="shared" si="7"/>
        <v>404.78</v>
      </c>
      <c r="BK6" s="36">
        <f t="shared" si="7"/>
        <v>400.38</v>
      </c>
      <c r="BL6" s="36">
        <f t="shared" si="7"/>
        <v>393.27</v>
      </c>
      <c r="BM6" s="36">
        <f t="shared" si="7"/>
        <v>386.97</v>
      </c>
      <c r="BN6" s="36">
        <f t="shared" si="7"/>
        <v>380.58</v>
      </c>
      <c r="BO6" s="35" t="str">
        <f>IF(BO7="","",IF(BO7="-","【-】","【"&amp;SUBSTITUTE(TEXT(BO7,"#,##0.00"),"-","△")&amp;"】"))</f>
        <v>【270.87】</v>
      </c>
      <c r="BP6" s="36">
        <f>IF(BP7="",NA(),BP7)</f>
        <v>97.57</v>
      </c>
      <c r="BQ6" s="36">
        <f t="shared" ref="BQ6:BY6" si="8">IF(BQ7="",NA(),BQ7)</f>
        <v>96.93</v>
      </c>
      <c r="BR6" s="36">
        <f t="shared" si="8"/>
        <v>101.65</v>
      </c>
      <c r="BS6" s="36">
        <f t="shared" si="8"/>
        <v>104.19</v>
      </c>
      <c r="BT6" s="36">
        <f t="shared" si="8"/>
        <v>98.08</v>
      </c>
      <c r="BU6" s="36">
        <f t="shared" si="8"/>
        <v>98.07</v>
      </c>
      <c r="BV6" s="36">
        <f t="shared" si="8"/>
        <v>96.56</v>
      </c>
      <c r="BW6" s="36">
        <f t="shared" si="8"/>
        <v>100.47</v>
      </c>
      <c r="BX6" s="36">
        <f t="shared" si="8"/>
        <v>101.72</v>
      </c>
      <c r="BY6" s="36">
        <f t="shared" si="8"/>
        <v>102.38</v>
      </c>
      <c r="BZ6" s="35" t="str">
        <f>IF(BZ7="","",IF(BZ7="-","【-】","【"&amp;SUBSTITUTE(TEXT(BZ7,"#,##0.00"),"-","△")&amp;"】"))</f>
        <v>【105.59】</v>
      </c>
      <c r="CA6" s="36">
        <f>IF(CA7="",NA(),CA7)</f>
        <v>252.64</v>
      </c>
      <c r="CB6" s="36">
        <f t="shared" ref="CB6:CJ6" si="9">IF(CB7="",NA(),CB7)</f>
        <v>254.25</v>
      </c>
      <c r="CC6" s="36">
        <f t="shared" si="9"/>
        <v>243.59</v>
      </c>
      <c r="CD6" s="36">
        <f t="shared" si="9"/>
        <v>239.06</v>
      </c>
      <c r="CE6" s="36">
        <f t="shared" si="9"/>
        <v>255.23</v>
      </c>
      <c r="CF6" s="36">
        <f t="shared" si="9"/>
        <v>172.26</v>
      </c>
      <c r="CG6" s="36">
        <f t="shared" si="9"/>
        <v>177.14</v>
      </c>
      <c r="CH6" s="36">
        <f t="shared" si="9"/>
        <v>169.82</v>
      </c>
      <c r="CI6" s="36">
        <f t="shared" si="9"/>
        <v>168.2</v>
      </c>
      <c r="CJ6" s="36">
        <f t="shared" si="9"/>
        <v>168.67</v>
      </c>
      <c r="CK6" s="35" t="str">
        <f>IF(CK7="","",IF(CK7="-","【-】","【"&amp;SUBSTITUTE(TEXT(CK7,"#,##0.00"),"-","△")&amp;"】"))</f>
        <v>【163.27】</v>
      </c>
      <c r="CL6" s="36">
        <f>IF(CL7="",NA(),CL7)</f>
        <v>60.4</v>
      </c>
      <c r="CM6" s="36">
        <f t="shared" ref="CM6:CU6" si="10">IF(CM7="",NA(),CM7)</f>
        <v>57.47</v>
      </c>
      <c r="CN6" s="36">
        <f t="shared" si="10"/>
        <v>53.35</v>
      </c>
      <c r="CO6" s="36">
        <f t="shared" si="10"/>
        <v>52.19</v>
      </c>
      <c r="CP6" s="36">
        <f t="shared" si="10"/>
        <v>54.15</v>
      </c>
      <c r="CQ6" s="36">
        <f t="shared" si="10"/>
        <v>55.68</v>
      </c>
      <c r="CR6" s="36">
        <f t="shared" si="10"/>
        <v>55.64</v>
      </c>
      <c r="CS6" s="36">
        <f t="shared" si="10"/>
        <v>55.13</v>
      </c>
      <c r="CT6" s="36">
        <f t="shared" si="10"/>
        <v>54.77</v>
      </c>
      <c r="CU6" s="36">
        <f t="shared" si="10"/>
        <v>54.92</v>
      </c>
      <c r="CV6" s="35" t="str">
        <f>IF(CV7="","",IF(CV7="-","【-】","【"&amp;SUBSTITUTE(TEXT(CV7,"#,##0.00"),"-","△")&amp;"】"))</f>
        <v>【59.94】</v>
      </c>
      <c r="CW6" s="36">
        <f>IF(CW7="",NA(),CW7)</f>
        <v>79.150000000000006</v>
      </c>
      <c r="CX6" s="36">
        <f t="shared" ref="CX6:DF6" si="11">IF(CX7="",NA(),CX7)</f>
        <v>80.91</v>
      </c>
      <c r="CY6" s="36">
        <f t="shared" si="11"/>
        <v>85.85</v>
      </c>
      <c r="CZ6" s="36">
        <f t="shared" si="11"/>
        <v>87.03</v>
      </c>
      <c r="DA6" s="36">
        <f t="shared" si="11"/>
        <v>83.16</v>
      </c>
      <c r="DB6" s="36">
        <f t="shared" si="11"/>
        <v>83.18</v>
      </c>
      <c r="DC6" s="36">
        <f t="shared" si="11"/>
        <v>83.09</v>
      </c>
      <c r="DD6" s="36">
        <f t="shared" si="11"/>
        <v>83</v>
      </c>
      <c r="DE6" s="36">
        <f t="shared" si="11"/>
        <v>82.89</v>
      </c>
      <c r="DF6" s="36">
        <f t="shared" si="11"/>
        <v>82.66</v>
      </c>
      <c r="DG6" s="35" t="str">
        <f>IF(DG7="","",IF(DG7="-","【-】","【"&amp;SUBSTITUTE(TEXT(DG7,"#,##0.00"),"-","△")&amp;"】"))</f>
        <v>【90.22】</v>
      </c>
      <c r="DH6" s="36">
        <f>IF(DH7="",NA(),DH7)</f>
        <v>43.37</v>
      </c>
      <c r="DI6" s="36">
        <f t="shared" ref="DI6:DQ6" si="12">IF(DI7="",NA(),DI7)</f>
        <v>45.06</v>
      </c>
      <c r="DJ6" s="36">
        <f t="shared" si="12"/>
        <v>46.87</v>
      </c>
      <c r="DK6" s="36">
        <f t="shared" si="12"/>
        <v>47.68</v>
      </c>
      <c r="DL6" s="36">
        <f t="shared" si="12"/>
        <v>47.85</v>
      </c>
      <c r="DM6" s="36">
        <f t="shared" si="12"/>
        <v>38.07</v>
      </c>
      <c r="DN6" s="36">
        <f t="shared" si="12"/>
        <v>39.06</v>
      </c>
      <c r="DO6" s="36">
        <f t="shared" si="12"/>
        <v>46.66</v>
      </c>
      <c r="DP6" s="36">
        <f t="shared" si="12"/>
        <v>47.46</v>
      </c>
      <c r="DQ6" s="36">
        <f t="shared" si="12"/>
        <v>48.49</v>
      </c>
      <c r="DR6" s="35" t="str">
        <f>IF(DR7="","",IF(DR7="-","【-】","【"&amp;SUBSTITUTE(TEXT(DR7,"#,##0.00"),"-","△")&amp;"】"))</f>
        <v>【47.91】</v>
      </c>
      <c r="DS6" s="36">
        <f>IF(DS7="",NA(),DS7)</f>
        <v>1.97</v>
      </c>
      <c r="DT6" s="36">
        <f t="shared" ref="DT6:EB6" si="13">IF(DT7="",NA(),DT7)</f>
        <v>2.09</v>
      </c>
      <c r="DU6" s="36">
        <f t="shared" si="13"/>
        <v>1.71</v>
      </c>
      <c r="DV6" s="36">
        <f t="shared" si="13"/>
        <v>1.94</v>
      </c>
      <c r="DW6" s="36">
        <f t="shared" si="13"/>
        <v>1.84</v>
      </c>
      <c r="DX6" s="36">
        <f t="shared" si="13"/>
        <v>7.73</v>
      </c>
      <c r="DY6" s="36">
        <f t="shared" si="13"/>
        <v>8.8699999999999992</v>
      </c>
      <c r="DZ6" s="36">
        <f t="shared" si="13"/>
        <v>9.85</v>
      </c>
      <c r="EA6" s="36">
        <f t="shared" si="13"/>
        <v>9.7100000000000009</v>
      </c>
      <c r="EB6" s="36">
        <f t="shared" si="13"/>
        <v>12.79</v>
      </c>
      <c r="EC6" s="35" t="str">
        <f>IF(EC7="","",IF(EC7="-","【-】","【"&amp;SUBSTITUTE(TEXT(EC7,"#,##0.00"),"-","△")&amp;"】"))</f>
        <v>【15.00】</v>
      </c>
      <c r="ED6" s="36">
        <f>IF(ED7="",NA(),ED7)</f>
        <v>0.32</v>
      </c>
      <c r="EE6" s="36">
        <f t="shared" ref="EE6:EM6" si="14">IF(EE7="",NA(),EE7)</f>
        <v>0.44</v>
      </c>
      <c r="EF6" s="36">
        <f t="shared" si="14"/>
        <v>0.4</v>
      </c>
      <c r="EG6" s="36">
        <f t="shared" si="14"/>
        <v>0.71</v>
      </c>
      <c r="EH6" s="36">
        <f t="shared" si="14"/>
        <v>0.36</v>
      </c>
      <c r="EI6" s="36">
        <f t="shared" si="14"/>
        <v>0.67</v>
      </c>
      <c r="EJ6" s="36">
        <f t="shared" si="14"/>
        <v>0.67</v>
      </c>
      <c r="EK6" s="36">
        <f t="shared" si="14"/>
        <v>0.66</v>
      </c>
      <c r="EL6" s="36">
        <f t="shared" si="14"/>
        <v>0.99</v>
      </c>
      <c r="EM6" s="36">
        <f t="shared" si="14"/>
        <v>0.71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62081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83.76</v>
      </c>
      <c r="P7" s="39">
        <v>99.87</v>
      </c>
      <c r="Q7" s="39">
        <v>4579</v>
      </c>
      <c r="R7" s="39">
        <v>25136</v>
      </c>
      <c r="S7" s="39">
        <v>196.98</v>
      </c>
      <c r="T7" s="39">
        <v>127.61</v>
      </c>
      <c r="U7" s="39">
        <v>24967</v>
      </c>
      <c r="V7" s="39">
        <v>56.82</v>
      </c>
      <c r="W7" s="39">
        <v>439.41</v>
      </c>
      <c r="X7" s="39">
        <v>102.86</v>
      </c>
      <c r="Y7" s="39">
        <v>100.38</v>
      </c>
      <c r="Z7" s="39">
        <v>104.66</v>
      </c>
      <c r="AA7" s="39">
        <v>107.67</v>
      </c>
      <c r="AB7" s="39">
        <v>101.83</v>
      </c>
      <c r="AC7" s="39">
        <v>107.57</v>
      </c>
      <c r="AD7" s="39">
        <v>106.55</v>
      </c>
      <c r="AE7" s="39">
        <v>110.01</v>
      </c>
      <c r="AF7" s="39">
        <v>111.21</v>
      </c>
      <c r="AG7" s="39">
        <v>111.71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9.34</v>
      </c>
      <c r="AO7" s="39">
        <v>9.56</v>
      </c>
      <c r="AP7" s="39">
        <v>2.8</v>
      </c>
      <c r="AQ7" s="39">
        <v>1.93</v>
      </c>
      <c r="AR7" s="39">
        <v>1.72</v>
      </c>
      <c r="AS7" s="39">
        <v>0.79</v>
      </c>
      <c r="AT7" s="39">
        <v>1601.1</v>
      </c>
      <c r="AU7" s="39">
        <v>1582.03</v>
      </c>
      <c r="AV7" s="39">
        <v>824.42</v>
      </c>
      <c r="AW7" s="39">
        <v>984.74</v>
      </c>
      <c r="AX7" s="39">
        <v>868.66</v>
      </c>
      <c r="AY7" s="39">
        <v>915.5</v>
      </c>
      <c r="AZ7" s="39">
        <v>963.24</v>
      </c>
      <c r="BA7" s="39">
        <v>381.53</v>
      </c>
      <c r="BB7" s="39">
        <v>391.54</v>
      </c>
      <c r="BC7" s="39">
        <v>384.34</v>
      </c>
      <c r="BD7" s="39">
        <v>262.87</v>
      </c>
      <c r="BE7" s="39">
        <v>149.52000000000001</v>
      </c>
      <c r="BF7" s="39">
        <v>144.84</v>
      </c>
      <c r="BG7" s="39">
        <v>150.76</v>
      </c>
      <c r="BH7" s="39">
        <v>172.35</v>
      </c>
      <c r="BI7" s="39">
        <v>178.14</v>
      </c>
      <c r="BJ7" s="39">
        <v>404.78</v>
      </c>
      <c r="BK7" s="39">
        <v>400.38</v>
      </c>
      <c r="BL7" s="39">
        <v>393.27</v>
      </c>
      <c r="BM7" s="39">
        <v>386.97</v>
      </c>
      <c r="BN7" s="39">
        <v>380.58</v>
      </c>
      <c r="BO7" s="39">
        <v>270.87</v>
      </c>
      <c r="BP7" s="39">
        <v>97.57</v>
      </c>
      <c r="BQ7" s="39">
        <v>96.93</v>
      </c>
      <c r="BR7" s="39">
        <v>101.65</v>
      </c>
      <c r="BS7" s="39">
        <v>104.19</v>
      </c>
      <c r="BT7" s="39">
        <v>98.08</v>
      </c>
      <c r="BU7" s="39">
        <v>98.07</v>
      </c>
      <c r="BV7" s="39">
        <v>96.56</v>
      </c>
      <c r="BW7" s="39">
        <v>100.47</v>
      </c>
      <c r="BX7" s="39">
        <v>101.72</v>
      </c>
      <c r="BY7" s="39">
        <v>102.38</v>
      </c>
      <c r="BZ7" s="39">
        <v>105.59</v>
      </c>
      <c r="CA7" s="39">
        <v>252.64</v>
      </c>
      <c r="CB7" s="39">
        <v>254.25</v>
      </c>
      <c r="CC7" s="39">
        <v>243.59</v>
      </c>
      <c r="CD7" s="39">
        <v>239.06</v>
      </c>
      <c r="CE7" s="39">
        <v>255.23</v>
      </c>
      <c r="CF7" s="39">
        <v>172.26</v>
      </c>
      <c r="CG7" s="39">
        <v>177.14</v>
      </c>
      <c r="CH7" s="39">
        <v>169.82</v>
      </c>
      <c r="CI7" s="39">
        <v>168.2</v>
      </c>
      <c r="CJ7" s="39">
        <v>168.67</v>
      </c>
      <c r="CK7" s="39">
        <v>163.27000000000001</v>
      </c>
      <c r="CL7" s="39">
        <v>60.4</v>
      </c>
      <c r="CM7" s="39">
        <v>57.47</v>
      </c>
      <c r="CN7" s="39">
        <v>53.35</v>
      </c>
      <c r="CO7" s="39">
        <v>52.19</v>
      </c>
      <c r="CP7" s="39">
        <v>54.15</v>
      </c>
      <c r="CQ7" s="39">
        <v>55.68</v>
      </c>
      <c r="CR7" s="39">
        <v>55.64</v>
      </c>
      <c r="CS7" s="39">
        <v>55.13</v>
      </c>
      <c r="CT7" s="39">
        <v>54.77</v>
      </c>
      <c r="CU7" s="39">
        <v>54.92</v>
      </c>
      <c r="CV7" s="39">
        <v>59.94</v>
      </c>
      <c r="CW7" s="39">
        <v>79.150000000000006</v>
      </c>
      <c r="CX7" s="39">
        <v>80.91</v>
      </c>
      <c r="CY7" s="39">
        <v>85.85</v>
      </c>
      <c r="CZ7" s="39">
        <v>87.03</v>
      </c>
      <c r="DA7" s="39">
        <v>83.16</v>
      </c>
      <c r="DB7" s="39">
        <v>83.18</v>
      </c>
      <c r="DC7" s="39">
        <v>83.09</v>
      </c>
      <c r="DD7" s="39">
        <v>83</v>
      </c>
      <c r="DE7" s="39">
        <v>82.89</v>
      </c>
      <c r="DF7" s="39">
        <v>82.66</v>
      </c>
      <c r="DG7" s="39">
        <v>90.22</v>
      </c>
      <c r="DH7" s="39">
        <v>43.37</v>
      </c>
      <c r="DI7" s="39">
        <v>45.06</v>
      </c>
      <c r="DJ7" s="39">
        <v>46.87</v>
      </c>
      <c r="DK7" s="39">
        <v>47.68</v>
      </c>
      <c r="DL7" s="39">
        <v>47.85</v>
      </c>
      <c r="DM7" s="39">
        <v>38.07</v>
      </c>
      <c r="DN7" s="39">
        <v>39.06</v>
      </c>
      <c r="DO7" s="39">
        <v>46.66</v>
      </c>
      <c r="DP7" s="39">
        <v>47.46</v>
      </c>
      <c r="DQ7" s="39">
        <v>48.49</v>
      </c>
      <c r="DR7" s="39">
        <v>47.91</v>
      </c>
      <c r="DS7" s="39">
        <v>1.97</v>
      </c>
      <c r="DT7" s="39">
        <v>2.09</v>
      </c>
      <c r="DU7" s="39">
        <v>1.71</v>
      </c>
      <c r="DV7" s="39">
        <v>1.94</v>
      </c>
      <c r="DW7" s="39">
        <v>1.84</v>
      </c>
      <c r="DX7" s="39">
        <v>7.73</v>
      </c>
      <c r="DY7" s="39">
        <v>8.8699999999999992</v>
      </c>
      <c r="DZ7" s="39">
        <v>9.85</v>
      </c>
      <c r="EA7" s="39">
        <v>9.7100000000000009</v>
      </c>
      <c r="EB7" s="39">
        <v>12.79</v>
      </c>
      <c r="EC7" s="39">
        <v>15</v>
      </c>
      <c r="ED7" s="39">
        <v>0.32</v>
      </c>
      <c r="EE7" s="39">
        <v>0.44</v>
      </c>
      <c r="EF7" s="39">
        <v>0.4</v>
      </c>
      <c r="EG7" s="39">
        <v>0.71</v>
      </c>
      <c r="EH7" s="39">
        <v>0.36</v>
      </c>
      <c r="EI7" s="39">
        <v>0.67</v>
      </c>
      <c r="EJ7" s="39">
        <v>0.67</v>
      </c>
      <c r="EK7" s="39">
        <v>0.66</v>
      </c>
      <c r="EL7" s="39">
        <v>0.99</v>
      </c>
      <c r="EM7" s="39">
        <v>0.71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2018-02-20T08:58:23Z</cp:lastPrinted>
  <dcterms:created xsi:type="dcterms:W3CDTF">2017-12-25T01:22:27Z</dcterms:created>
  <dcterms:modified xsi:type="dcterms:W3CDTF">2018-02-20T08:58:26Z</dcterms:modified>
  <cp:category/>
</cp:coreProperties>
</file>