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KMmvvqIc3PtvKiiGI6TBuR5uoXBRU90cBX1AvY6jfXJUfrSdEqcW00qKpN1B+iqAp54g3pWLLI0p1FbX2IV+2Q==" workbookSaltValue="SanLHtzKi9dqwaXa+c4DfA==" workbookSpinCount="100000" lockStructure="1"/>
  <bookViews>
    <workbookView xWindow="-105" yWindow="-105" windowWidth="20730" windowHeight="11760"/>
  </bookViews>
  <sheets>
    <sheet name="法非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I10" i="4" s="1"/>
  <c r="N6" i="5"/>
  <c r="B10" i="4" s="1"/>
  <c r="M6" i="5"/>
  <c r="AD8" i="4" s="1"/>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I85" i="4"/>
  <c r="H85" i="4"/>
  <c r="E85" i="4"/>
  <c r="BB10" i="4"/>
  <c r="AT10" i="4"/>
  <c r="AL10" i="4"/>
  <c r="P10" i="4"/>
  <c r="BB8" i="4"/>
  <c r="AT8" i="4"/>
  <c r="AL8" i="4"/>
  <c r="W8" i="4"/>
  <c r="P8" i="4"/>
  <c r="B6" i="4"/>
  <c r="C10" i="5" l="1"/>
  <c r="D10" i="5"/>
  <c r="E10" i="5"/>
  <c r="B10" i="5"/>
</calcChain>
</file>

<file path=xl/sharedStrings.xml><?xml version="1.0" encoding="utf-8"?>
<sst xmlns="http://schemas.openxmlformats.org/spreadsheetml/2006/main" count="225" uniqueCount="113">
  <si>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</si>
  <si>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</si>
  <si>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</si>
  <si>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</si>
  <si>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</si>
  <si>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</si>
  <si>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</si>
  <si>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</si>
  <si>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</si>
  <si>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</si>
  <si>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</si>
  <si>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</si>
  <si>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</si>
  <si>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</si>
  <si>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</si>
  <si>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</si>
  <si>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</si>
  <si>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</si>
  <si>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</si>
  <si>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</si>
  <si>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</si>
  <si>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</si>
  <si>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</si>
  <si>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</si>
  <si>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</si>
  <si>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</si>
  <si>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</si>
  <si>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</si>
  <si>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</si>
  <si>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</si>
  <si>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</si>
  <si>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</si>
  <si>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</si>
  <si>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</si>
  <si>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</si>
  <si>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</si>
  <si>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</si>
  <si>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</si>
  <si>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</si>
  <si>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</si>
  <si>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</si>
  <si>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</si>
  <si>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</si>
  <si>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</si>
  <si>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</si>
  <si>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</si>
  <si>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</si>
  <si>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</si>
  <si>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</si>
  <si>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</si>
  <si>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</si>
  <si>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</si>
  <si>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</si>
  <si>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</si>
  <si>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</si>
  <si>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</si>
  <si>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</si>
  <si>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</si>
  <si>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</si>
  <si>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</si>
  <si>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</si>
  <si>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</si>
  <si>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</si>
  <si>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</si>
  <si>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</si>
  <si>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</si>
  <si>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</si>
  <si>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</si>
  <si>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</si>
  <si>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</si>
  <si>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</si>
  <si>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</si>
  <si>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</si>
  <si>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</si>
  <si>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</si>
  <si>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</si>
  <si>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</si>
  <si>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</si>
  <si>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</si>
  <si>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</si>
  <si>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</si>
  <si>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</si>
  <si>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</si>
  <si>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</si>
  <si>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</si>
  <si>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</si>
  <si>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</si>
  <si>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</si>
  <si>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</si>
  <si>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</si>
  <si>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</si>
  <si>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</si>
  <si>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</si>
  <si>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</si>
  <si>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</si>
  <si>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</si>
  <si>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</si>
  <si>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鮭川村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</si>
  <si>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</si>
  <si>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</si>
  <si>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</si>
  <si>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</si>
  <si>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</si>
  <si>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</si>
  <si>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</si>
  <si>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</si>
  <si>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</si>
  <si>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</si>
  <si>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</si>
  <si>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</si>
  <si>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今後も計画的に施設の更新を行いながら、経常経費の削減に取り組んでいく。
　また、収納対策、料金改定の検討、漏水の早期発見・解消等で安定して継続可能な経営を目指して事業に取り組んでいく。</t>
    <phoneticPr fontId="4"/>
  </si>
  <si>
    <t>　鮭川村水道管布設当初の管路・施設が老朽化を向かえ、平成26年度から平成28年度に更新事業を実施した。特に石綿管については、この事業により耐震管への更新が進み、より漏水の少ない安定した供給ができるようになっている。また、ポンプ等の施設についても更新を行い、安全な水道水の供給を図ることができる。石綿管以外の老朽管については、今後の水道会計の償還金等の推移を考慮しながら、更新計画を立てていく。</t>
    <phoneticPr fontId="4"/>
  </si>
  <si>
    <t>　経営については、水道会計の職員数を最小限抑え、検針徴収事務については業務の一部を外部に委託し経費を抑制している。
　年々人口減少や節水器具の普及などにより料金収入が減少傾向にある。令和2年度から料金を改定し、水道会計の安定運営を図っていく。また、収納率の向上に向けて取り組んでいく。
　計画的に老朽管の更新事業を行い、有収率の向上を図り、経費の節減に取り組んでいく。
①については、平成26年度から実施した補助事業の元金償還が始まり比率が低下している。また、償還金については、一般会計より基準内の繰入を実施している。
④については、平均を若干上回っているが、水道会計の規模自体が小さいため、今後も料金改定を検討しながら安定経営を目指していく。
⑤については、平均以上であるが、今後も公平性の観点から、収納対策に取り組んでいく。
⑥については、経費を抑えているため、変動が少なく推移している。
⑦については、漏水を抑制したことにより若干低下したと考えられる。
⑧については、平成29年度は冬期間の気温の低下による漏水が頻発したため低下ししたが、漏水対策を強化したことにより改善している。</t>
    <rPh sb="200" eb="202">
      <t>ジッシ</t>
    </rPh>
    <rPh sb="204" eb="206">
      <t>ホジョ</t>
    </rPh>
    <rPh sb="206" eb="208">
      <t>ジギョウ</t>
    </rPh>
    <rPh sb="209" eb="211">
      <t>ガンキン</t>
    </rPh>
    <rPh sb="211" eb="213">
      <t>ショウカン</t>
    </rPh>
    <rPh sb="214" eb="215">
      <t>ハジ</t>
    </rPh>
    <rPh sb="220" eb="222">
      <t>テイカ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</si>
</sst>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4.04</c:v>
                </c:pt>
                <c:pt idx="1">
                  <c:v>4.12</c:v>
                </c:pt>
                <c:pt idx="2">
                  <c:v>0.83</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7886-4539-A8DA-E07FB5706303}"/>
            </c:ext>
          </c:extLst>
        </c:ser>
        <c:dLbls>
          <c:showLegendKey val="0"/>
          <c:showVal val="0"/>
          <c:showCatName val="0"/>
          <c:showSerName val="0"/>
          <c:showPercent val="0"/>
          <c:showBubbleSize val="0"/>
        </c:dLbls>
        <c:gapWidth val="150"/>
        <c:axId val="211564800"/>
        <c:axId val="211571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0.65</c:v>
                </c:pt>
                <c:pt idx="2">
                  <c:v>0.53</c:v>
                </c:pt>
                <c:pt idx="3">
                  <c:v>0.72</c:v>
                </c:pt>
                <c:pt idx="4">
                  <c:v>0.53</c:v>
                </c:pt>
              </c:numCache>
            </c:numRef>
          </c:val>
          <c:smooth val="0"/>
          <c:extLst xmlns:c16r2="http://schemas.microsoft.com/office/drawing/2015/06/chart">
            <c:ext xmlns:c16="http://schemas.microsoft.com/office/drawing/2014/chart" uri="{C3380CC4-5D6E-409C-BE32-E72D297353CC}">
              <c16:uniqueId val="{00000001-7886-4539-A8DA-E07FB5706303}"/>
            </c:ext>
          </c:extLst>
        </c:ser>
        <c:dLbls>
          <c:showLegendKey val="0"/>
          <c:showVal val="0"/>
          <c:showCatName val="0"/>
          <c:showSerName val="0"/>
          <c:showPercent val="0"/>
          <c:showBubbleSize val="0"/>
        </c:dLbls>
        <c:marker val="1"/>
        <c:smooth val="0"/>
        <c:axId val="211564800"/>
        <c:axId val="211571072"/>
      </c:lineChart>
      <c:dateAx>
        <c:axId val="211564800"/>
        <c:scaling>
          <c:orientation val="minMax"/>
        </c:scaling>
        <c:delete val="1"/>
        <c:axPos val="b"/>
        <c:numFmt formatCode="ge" sourceLinked="1"/>
        <c:majorTickMark val="none"/>
        <c:minorTickMark val="none"/>
        <c:tickLblPos val="none"/>
        <c:crossAx val="211571072"/>
        <c:crosses val="autoZero"/>
        <c:auto val="1"/>
        <c:lblOffset val="100"/>
        <c:baseTimeUnit val="years"/>
      </c:dateAx>
      <c:valAx>
        <c:axId val="211571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564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67.02</c:v>
                </c:pt>
                <c:pt idx="1">
                  <c:v>71.52</c:v>
                </c:pt>
                <c:pt idx="2">
                  <c:v>90.4</c:v>
                </c:pt>
                <c:pt idx="3">
                  <c:v>88.87</c:v>
                </c:pt>
                <c:pt idx="4">
                  <c:v>78.819999999999993</c:v>
                </c:pt>
              </c:numCache>
            </c:numRef>
          </c:val>
          <c:extLst xmlns:c16r2="http://schemas.microsoft.com/office/drawing/2015/06/chart">
            <c:ext xmlns:c16="http://schemas.microsoft.com/office/drawing/2014/chart" uri="{C3380CC4-5D6E-409C-BE32-E72D297353CC}">
              <c16:uniqueId val="{00000000-ACB9-4E42-A04F-63ECFA5675BF}"/>
            </c:ext>
          </c:extLst>
        </c:ser>
        <c:dLbls>
          <c:showLegendKey val="0"/>
          <c:showVal val="0"/>
          <c:showCatName val="0"/>
          <c:showSerName val="0"/>
          <c:showPercent val="0"/>
          <c:showBubbleSize val="0"/>
        </c:dLbls>
        <c:gapWidth val="150"/>
        <c:axId val="211602048"/>
        <c:axId val="212206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75.87</c:v>
                </c:pt>
                <c:pt idx="1">
                  <c:v>76.27</c:v>
                </c:pt>
                <c:pt idx="2">
                  <c:v>77.56</c:v>
                </c:pt>
                <c:pt idx="3">
                  <c:v>78.510000000000005</c:v>
                </c:pt>
                <c:pt idx="4">
                  <c:v>77.91</c:v>
                </c:pt>
              </c:numCache>
            </c:numRef>
          </c:val>
          <c:smooth val="0"/>
          <c:extLst xmlns:c16r2="http://schemas.microsoft.com/office/drawing/2015/06/chart">
            <c:ext xmlns:c16="http://schemas.microsoft.com/office/drawing/2014/chart" uri="{C3380CC4-5D6E-409C-BE32-E72D297353CC}">
              <c16:uniqueId val="{00000001-ACB9-4E42-A04F-63ECFA5675BF}"/>
            </c:ext>
          </c:extLst>
        </c:ser>
        <c:dLbls>
          <c:showLegendKey val="0"/>
          <c:showVal val="0"/>
          <c:showCatName val="0"/>
          <c:showSerName val="0"/>
          <c:showPercent val="0"/>
          <c:showBubbleSize val="0"/>
        </c:dLbls>
        <c:marker val="1"/>
        <c:smooth val="0"/>
        <c:axId val="211602048"/>
        <c:axId val="212206336"/>
      </c:lineChart>
      <c:dateAx>
        <c:axId val="211602048"/>
        <c:scaling>
          <c:orientation val="minMax"/>
        </c:scaling>
        <c:delete val="1"/>
        <c:axPos val="b"/>
        <c:numFmt formatCode="ge" sourceLinked="1"/>
        <c:majorTickMark val="none"/>
        <c:minorTickMark val="none"/>
        <c:tickLblPos val="none"/>
        <c:crossAx val="212206336"/>
        <c:crosses val="autoZero"/>
        <c:auto val="1"/>
        <c:lblOffset val="100"/>
        <c:baseTimeUnit val="years"/>
      </c:dateAx>
      <c:valAx>
        <c:axId val="212206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60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CD8-4395-B1B9-1C9749B9FF17}"/>
            </c:ext>
          </c:extLst>
        </c:ser>
        <c:dLbls>
          <c:showLegendKey val="0"/>
          <c:showVal val="0"/>
          <c:showCatName val="0"/>
          <c:showSerName val="0"/>
          <c:showPercent val="0"/>
          <c:showBubbleSize val="0"/>
        </c:dLbls>
        <c:gapWidth val="150"/>
        <c:axId val="212245504"/>
        <c:axId val="21224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CD8-4395-B1B9-1C9749B9FF17}"/>
            </c:ext>
          </c:extLst>
        </c:ser>
        <c:dLbls>
          <c:showLegendKey val="0"/>
          <c:showVal val="0"/>
          <c:showCatName val="0"/>
          <c:showSerName val="0"/>
          <c:showPercent val="0"/>
          <c:showBubbleSize val="0"/>
        </c:dLbls>
        <c:marker val="1"/>
        <c:smooth val="0"/>
        <c:axId val="212245504"/>
        <c:axId val="212247680"/>
      </c:lineChart>
      <c:dateAx>
        <c:axId val="212245504"/>
        <c:scaling>
          <c:orientation val="minMax"/>
        </c:scaling>
        <c:delete val="1"/>
        <c:axPos val="b"/>
        <c:numFmt formatCode="ge" sourceLinked="1"/>
        <c:majorTickMark val="none"/>
        <c:minorTickMark val="none"/>
        <c:tickLblPos val="none"/>
        <c:crossAx val="212247680"/>
        <c:crosses val="autoZero"/>
        <c:auto val="1"/>
        <c:lblOffset val="100"/>
        <c:baseTimeUnit val="years"/>
      </c:dateAx>
      <c:valAx>
        <c:axId val="21224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245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EBF-4A2C-BB51-6544CFA23405}"/>
            </c:ext>
          </c:extLst>
        </c:ser>
        <c:dLbls>
          <c:showLegendKey val="0"/>
          <c:showVal val="0"/>
          <c:showCatName val="0"/>
          <c:showSerName val="0"/>
          <c:showPercent val="0"/>
          <c:showBubbleSize val="0"/>
        </c:dLbls>
        <c:gapWidth val="150"/>
        <c:axId val="212620800"/>
        <c:axId val="21262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EBF-4A2C-BB51-6544CFA23405}"/>
            </c:ext>
          </c:extLst>
        </c:ser>
        <c:dLbls>
          <c:showLegendKey val="0"/>
          <c:showVal val="0"/>
          <c:showCatName val="0"/>
          <c:showSerName val="0"/>
          <c:showPercent val="0"/>
          <c:showBubbleSize val="0"/>
        </c:dLbls>
        <c:marker val="1"/>
        <c:smooth val="0"/>
        <c:axId val="212620800"/>
        <c:axId val="212622720"/>
      </c:lineChart>
      <c:dateAx>
        <c:axId val="212620800"/>
        <c:scaling>
          <c:orientation val="minMax"/>
        </c:scaling>
        <c:delete val="1"/>
        <c:axPos val="b"/>
        <c:numFmt formatCode="ge" sourceLinked="1"/>
        <c:majorTickMark val="none"/>
        <c:minorTickMark val="none"/>
        <c:tickLblPos val="none"/>
        <c:crossAx val="212622720"/>
        <c:crosses val="autoZero"/>
        <c:auto val="1"/>
        <c:lblOffset val="100"/>
        <c:baseTimeUnit val="years"/>
      </c:dateAx>
      <c:valAx>
        <c:axId val="21262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62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8B9-41CC-B21F-5CB13CFC682B}"/>
            </c:ext>
          </c:extLst>
        </c:ser>
        <c:dLbls>
          <c:showLegendKey val="0"/>
          <c:showVal val="0"/>
          <c:showCatName val="0"/>
          <c:showSerName val="0"/>
          <c:showPercent val="0"/>
          <c:showBubbleSize val="0"/>
        </c:dLbls>
        <c:gapWidth val="150"/>
        <c:axId val="212670720"/>
        <c:axId val="212681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8B9-41CC-B21F-5CB13CFC682B}"/>
            </c:ext>
          </c:extLst>
        </c:ser>
        <c:dLbls>
          <c:showLegendKey val="0"/>
          <c:showVal val="0"/>
          <c:showCatName val="0"/>
          <c:showSerName val="0"/>
          <c:showPercent val="0"/>
          <c:showBubbleSize val="0"/>
        </c:dLbls>
        <c:marker val="1"/>
        <c:smooth val="0"/>
        <c:axId val="212670720"/>
        <c:axId val="212681088"/>
      </c:lineChart>
      <c:dateAx>
        <c:axId val="212670720"/>
        <c:scaling>
          <c:orientation val="minMax"/>
        </c:scaling>
        <c:delete val="1"/>
        <c:axPos val="b"/>
        <c:numFmt formatCode="ge" sourceLinked="1"/>
        <c:majorTickMark val="none"/>
        <c:minorTickMark val="none"/>
        <c:tickLblPos val="none"/>
        <c:crossAx val="212681088"/>
        <c:crosses val="autoZero"/>
        <c:auto val="1"/>
        <c:lblOffset val="100"/>
        <c:baseTimeUnit val="years"/>
      </c:dateAx>
      <c:valAx>
        <c:axId val="212681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670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87E-4008-8D08-1EAF6B5B9689}"/>
            </c:ext>
          </c:extLst>
        </c:ser>
        <c:dLbls>
          <c:showLegendKey val="0"/>
          <c:showVal val="0"/>
          <c:showCatName val="0"/>
          <c:showSerName val="0"/>
          <c:showPercent val="0"/>
          <c:showBubbleSize val="0"/>
        </c:dLbls>
        <c:gapWidth val="150"/>
        <c:axId val="212712064"/>
        <c:axId val="212714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87E-4008-8D08-1EAF6B5B9689}"/>
            </c:ext>
          </c:extLst>
        </c:ser>
        <c:dLbls>
          <c:showLegendKey val="0"/>
          <c:showVal val="0"/>
          <c:showCatName val="0"/>
          <c:showSerName val="0"/>
          <c:showPercent val="0"/>
          <c:showBubbleSize val="0"/>
        </c:dLbls>
        <c:marker val="1"/>
        <c:smooth val="0"/>
        <c:axId val="212712064"/>
        <c:axId val="212714240"/>
      </c:lineChart>
      <c:dateAx>
        <c:axId val="212712064"/>
        <c:scaling>
          <c:orientation val="minMax"/>
        </c:scaling>
        <c:delete val="1"/>
        <c:axPos val="b"/>
        <c:numFmt formatCode="ge" sourceLinked="1"/>
        <c:majorTickMark val="none"/>
        <c:minorTickMark val="none"/>
        <c:tickLblPos val="none"/>
        <c:crossAx val="212714240"/>
        <c:crosses val="autoZero"/>
        <c:auto val="1"/>
        <c:lblOffset val="100"/>
        <c:baseTimeUnit val="years"/>
      </c:dateAx>
      <c:valAx>
        <c:axId val="212714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712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814.57</c:v>
                </c:pt>
                <c:pt idx="1">
                  <c:v>896.63</c:v>
                </c:pt>
                <c:pt idx="2">
                  <c:v>1118.05</c:v>
                </c:pt>
                <c:pt idx="3">
                  <c:v>1111.5899999999999</c:v>
                </c:pt>
                <c:pt idx="4">
                  <c:v>1033.78</c:v>
                </c:pt>
              </c:numCache>
            </c:numRef>
          </c:val>
          <c:extLst xmlns:c16r2="http://schemas.microsoft.com/office/drawing/2015/06/chart">
            <c:ext xmlns:c16="http://schemas.microsoft.com/office/drawing/2014/chart" uri="{C3380CC4-5D6E-409C-BE32-E72D297353CC}">
              <c16:uniqueId val="{00000000-DC05-4ABA-A886-D3152DB86376}"/>
            </c:ext>
          </c:extLst>
        </c:ser>
        <c:dLbls>
          <c:showLegendKey val="0"/>
          <c:showVal val="0"/>
          <c:showCatName val="0"/>
          <c:showSerName val="0"/>
          <c:showPercent val="0"/>
          <c:showBubbleSize val="0"/>
        </c:dLbls>
        <c:gapWidth val="150"/>
        <c:axId val="212362752"/>
        <c:axId val="212364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1125.69</c:v>
                </c:pt>
                <c:pt idx="1">
                  <c:v>1134.67</c:v>
                </c:pt>
                <c:pt idx="2">
                  <c:v>1144.79</c:v>
                </c:pt>
                <c:pt idx="3">
                  <c:v>1061.58</c:v>
                </c:pt>
                <c:pt idx="4">
                  <c:v>1007.7</c:v>
                </c:pt>
              </c:numCache>
            </c:numRef>
          </c:val>
          <c:smooth val="0"/>
          <c:extLst xmlns:c16r2="http://schemas.microsoft.com/office/drawing/2015/06/chart">
            <c:ext xmlns:c16="http://schemas.microsoft.com/office/drawing/2014/chart" uri="{C3380CC4-5D6E-409C-BE32-E72D297353CC}">
              <c16:uniqueId val="{00000001-DC05-4ABA-A886-D3152DB86376}"/>
            </c:ext>
          </c:extLst>
        </c:ser>
        <c:dLbls>
          <c:showLegendKey val="0"/>
          <c:showVal val="0"/>
          <c:showCatName val="0"/>
          <c:showSerName val="0"/>
          <c:showPercent val="0"/>
          <c:showBubbleSize val="0"/>
        </c:dLbls>
        <c:marker val="1"/>
        <c:smooth val="0"/>
        <c:axId val="212362752"/>
        <c:axId val="212364672"/>
      </c:lineChart>
      <c:dateAx>
        <c:axId val="212362752"/>
        <c:scaling>
          <c:orientation val="minMax"/>
        </c:scaling>
        <c:delete val="1"/>
        <c:axPos val="b"/>
        <c:numFmt formatCode="ge" sourceLinked="1"/>
        <c:majorTickMark val="none"/>
        <c:minorTickMark val="none"/>
        <c:tickLblPos val="none"/>
        <c:crossAx val="212364672"/>
        <c:crosses val="autoZero"/>
        <c:auto val="1"/>
        <c:lblOffset val="100"/>
        <c:baseTimeUnit val="years"/>
      </c:dateAx>
      <c:valAx>
        <c:axId val="212364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362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58.4</c:v>
                </c:pt>
                <c:pt idx="1">
                  <c:v>64.48</c:v>
                </c:pt>
                <c:pt idx="2">
                  <c:v>83.68</c:v>
                </c:pt>
                <c:pt idx="3">
                  <c:v>81.739999999999995</c:v>
                </c:pt>
                <c:pt idx="4">
                  <c:v>72.97</c:v>
                </c:pt>
              </c:numCache>
            </c:numRef>
          </c:val>
          <c:extLst xmlns:c16r2="http://schemas.microsoft.com/office/drawing/2015/06/chart">
            <c:ext xmlns:c16="http://schemas.microsoft.com/office/drawing/2014/chart" uri="{C3380CC4-5D6E-409C-BE32-E72D297353CC}">
              <c16:uniqueId val="{00000000-2BB2-4940-8B7C-2F68D3D797D4}"/>
            </c:ext>
          </c:extLst>
        </c:ser>
        <c:dLbls>
          <c:showLegendKey val="0"/>
          <c:showVal val="0"/>
          <c:showCatName val="0"/>
          <c:showSerName val="0"/>
          <c:showPercent val="0"/>
          <c:showBubbleSize val="0"/>
        </c:dLbls>
        <c:gapWidth val="150"/>
        <c:axId val="212395520"/>
        <c:axId val="212397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46.48</c:v>
                </c:pt>
                <c:pt idx="1">
                  <c:v>40.6</c:v>
                </c:pt>
                <c:pt idx="2">
                  <c:v>56.04</c:v>
                </c:pt>
                <c:pt idx="3">
                  <c:v>58.52</c:v>
                </c:pt>
                <c:pt idx="4">
                  <c:v>59.22</c:v>
                </c:pt>
              </c:numCache>
            </c:numRef>
          </c:val>
          <c:smooth val="0"/>
          <c:extLst xmlns:c16r2="http://schemas.microsoft.com/office/drawing/2015/06/chart">
            <c:ext xmlns:c16="http://schemas.microsoft.com/office/drawing/2014/chart" uri="{C3380CC4-5D6E-409C-BE32-E72D297353CC}">
              <c16:uniqueId val="{00000001-2BB2-4940-8B7C-2F68D3D797D4}"/>
            </c:ext>
          </c:extLst>
        </c:ser>
        <c:dLbls>
          <c:showLegendKey val="0"/>
          <c:showVal val="0"/>
          <c:showCatName val="0"/>
          <c:showSerName val="0"/>
          <c:showPercent val="0"/>
          <c:showBubbleSize val="0"/>
        </c:dLbls>
        <c:marker val="1"/>
        <c:smooth val="0"/>
        <c:axId val="212395520"/>
        <c:axId val="212397440"/>
      </c:lineChart>
      <c:dateAx>
        <c:axId val="212395520"/>
        <c:scaling>
          <c:orientation val="minMax"/>
        </c:scaling>
        <c:delete val="1"/>
        <c:axPos val="b"/>
        <c:numFmt formatCode="ge" sourceLinked="1"/>
        <c:majorTickMark val="none"/>
        <c:minorTickMark val="none"/>
        <c:tickLblPos val="none"/>
        <c:crossAx val="212397440"/>
        <c:crosses val="autoZero"/>
        <c:auto val="1"/>
        <c:lblOffset val="100"/>
        <c:baseTimeUnit val="years"/>
      </c:dateAx>
      <c:valAx>
        <c:axId val="212397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39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388.44</c:v>
                </c:pt>
                <c:pt idx="1">
                  <c:v>347.15</c:v>
                </c:pt>
                <c:pt idx="2">
                  <c:v>270.02</c:v>
                </c:pt>
                <c:pt idx="3">
                  <c:v>273.39999999999998</c:v>
                </c:pt>
                <c:pt idx="4">
                  <c:v>298.45999999999998</c:v>
                </c:pt>
              </c:numCache>
            </c:numRef>
          </c:val>
          <c:extLst xmlns:c16r2="http://schemas.microsoft.com/office/drawing/2015/06/chart">
            <c:ext xmlns:c16="http://schemas.microsoft.com/office/drawing/2014/chart" uri="{C3380CC4-5D6E-409C-BE32-E72D297353CC}">
              <c16:uniqueId val="{00000000-DDB5-4395-A94E-F436A1844F2F}"/>
            </c:ext>
          </c:extLst>
        </c:ser>
        <c:dLbls>
          <c:showLegendKey val="0"/>
          <c:showVal val="0"/>
          <c:showCatName val="0"/>
          <c:showSerName val="0"/>
          <c:showPercent val="0"/>
          <c:showBubbleSize val="0"/>
        </c:dLbls>
        <c:gapWidth val="150"/>
        <c:axId val="212502400"/>
        <c:axId val="212508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376.61</c:v>
                </c:pt>
                <c:pt idx="1">
                  <c:v>440.03</c:v>
                </c:pt>
                <c:pt idx="2">
                  <c:v>304.35000000000002</c:v>
                </c:pt>
                <c:pt idx="3">
                  <c:v>296.3</c:v>
                </c:pt>
                <c:pt idx="4">
                  <c:v>292.89999999999998</c:v>
                </c:pt>
              </c:numCache>
            </c:numRef>
          </c:val>
          <c:smooth val="0"/>
          <c:extLst xmlns:c16r2="http://schemas.microsoft.com/office/drawing/2015/06/chart">
            <c:ext xmlns:c16="http://schemas.microsoft.com/office/drawing/2014/chart" uri="{C3380CC4-5D6E-409C-BE32-E72D297353CC}">
              <c16:uniqueId val="{00000001-DDB5-4395-A94E-F436A1844F2F}"/>
            </c:ext>
          </c:extLst>
        </c:ser>
        <c:dLbls>
          <c:showLegendKey val="0"/>
          <c:showVal val="0"/>
          <c:showCatName val="0"/>
          <c:showSerName val="0"/>
          <c:showPercent val="0"/>
          <c:showBubbleSize val="0"/>
        </c:dLbls>
        <c:marker val="1"/>
        <c:smooth val="0"/>
        <c:axId val="212502400"/>
        <c:axId val="212508672"/>
      </c:lineChart>
      <c:dateAx>
        <c:axId val="212502400"/>
        <c:scaling>
          <c:orientation val="minMax"/>
        </c:scaling>
        <c:delete val="1"/>
        <c:axPos val="b"/>
        <c:numFmt formatCode="ge" sourceLinked="1"/>
        <c:majorTickMark val="none"/>
        <c:minorTickMark val="none"/>
        <c:tickLblPos val="none"/>
        <c:crossAx val="212508672"/>
        <c:crosses val="autoZero"/>
        <c:auto val="1"/>
        <c:lblOffset val="100"/>
        <c:baseTimeUnit val="years"/>
      </c:dateAx>
      <c:valAx>
        <c:axId val="21250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50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51.16</c:v>
                </c:pt>
                <c:pt idx="1">
                  <c:v>79.91</c:v>
                </c:pt>
                <c:pt idx="2">
                  <c:v>81.510000000000005</c:v>
                </c:pt>
                <c:pt idx="3">
                  <c:v>94.1</c:v>
                </c:pt>
                <c:pt idx="4">
                  <c:v>75.77</c:v>
                </c:pt>
              </c:numCache>
            </c:numRef>
          </c:val>
          <c:extLst xmlns:c16r2="http://schemas.microsoft.com/office/drawing/2015/06/chart">
            <c:ext xmlns:c16="http://schemas.microsoft.com/office/drawing/2014/chart" uri="{C3380CC4-5D6E-409C-BE32-E72D297353CC}">
              <c16:uniqueId val="{00000000-50D5-4115-BD0E-A8A273641E48}"/>
            </c:ext>
          </c:extLst>
        </c:ser>
        <c:dLbls>
          <c:showLegendKey val="0"/>
          <c:showVal val="0"/>
          <c:showCatName val="0"/>
          <c:showSerName val="0"/>
          <c:showPercent val="0"/>
          <c:showBubbleSize val="0"/>
        </c:dLbls>
        <c:gapWidth val="150"/>
        <c:axId val="212523264"/>
        <c:axId val="212529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57.43</c:v>
                </c:pt>
                <c:pt idx="1">
                  <c:v>57.29</c:v>
                </c:pt>
                <c:pt idx="2">
                  <c:v>55.9</c:v>
                </c:pt>
                <c:pt idx="3">
                  <c:v>57.3</c:v>
                </c:pt>
                <c:pt idx="4">
                  <c:v>56.76</c:v>
                </c:pt>
              </c:numCache>
            </c:numRef>
          </c:val>
          <c:smooth val="0"/>
          <c:extLst xmlns:c16r2="http://schemas.microsoft.com/office/drawing/2015/06/chart">
            <c:ext xmlns:c16="http://schemas.microsoft.com/office/drawing/2014/chart" uri="{C3380CC4-5D6E-409C-BE32-E72D297353CC}">
              <c16:uniqueId val="{00000001-50D5-4115-BD0E-A8A273641E48}"/>
            </c:ext>
          </c:extLst>
        </c:ser>
        <c:dLbls>
          <c:showLegendKey val="0"/>
          <c:showVal val="0"/>
          <c:showCatName val="0"/>
          <c:showSerName val="0"/>
          <c:showPercent val="0"/>
          <c:showBubbleSize val="0"/>
        </c:dLbls>
        <c:marker val="1"/>
        <c:smooth val="0"/>
        <c:axId val="212523264"/>
        <c:axId val="212529536"/>
      </c:lineChart>
      <c:dateAx>
        <c:axId val="212523264"/>
        <c:scaling>
          <c:orientation val="minMax"/>
        </c:scaling>
        <c:delete val="1"/>
        <c:axPos val="b"/>
        <c:numFmt formatCode="ge" sourceLinked="1"/>
        <c:majorTickMark val="none"/>
        <c:minorTickMark val="none"/>
        <c:tickLblPos val="none"/>
        <c:crossAx val="212529536"/>
        <c:crosses val="autoZero"/>
        <c:auto val="1"/>
        <c:lblOffset val="100"/>
        <c:baseTimeUnit val="years"/>
      </c:dateAx>
      <c:valAx>
        <c:axId val="212529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52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80.47</c:v>
                </c:pt>
                <c:pt idx="1">
                  <c:v>80.36</c:v>
                </c:pt>
                <c:pt idx="2">
                  <c:v>76.89</c:v>
                </c:pt>
                <c:pt idx="3">
                  <c:v>64.89</c:v>
                </c:pt>
                <c:pt idx="4">
                  <c:v>84.33</c:v>
                </c:pt>
              </c:numCache>
            </c:numRef>
          </c:val>
          <c:extLst xmlns:c16r2="http://schemas.microsoft.com/office/drawing/2015/06/chart">
            <c:ext xmlns:c16="http://schemas.microsoft.com/office/drawing/2014/chart" uri="{C3380CC4-5D6E-409C-BE32-E72D297353CC}">
              <c16:uniqueId val="{00000000-4B6D-4D83-A794-1C5595BD1F33}"/>
            </c:ext>
          </c:extLst>
        </c:ser>
        <c:dLbls>
          <c:showLegendKey val="0"/>
          <c:showVal val="0"/>
          <c:showCatName val="0"/>
          <c:showSerName val="0"/>
          <c:showPercent val="0"/>
          <c:showBubbleSize val="0"/>
        </c:dLbls>
        <c:gapWidth val="150"/>
        <c:axId val="212580992"/>
        <c:axId val="212583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73.83</c:v>
                </c:pt>
                <c:pt idx="1">
                  <c:v>73.69</c:v>
                </c:pt>
                <c:pt idx="2">
                  <c:v>73.28</c:v>
                </c:pt>
                <c:pt idx="3">
                  <c:v>72.42</c:v>
                </c:pt>
                <c:pt idx="4">
                  <c:v>73.069999999999993</c:v>
                </c:pt>
              </c:numCache>
            </c:numRef>
          </c:val>
          <c:smooth val="0"/>
          <c:extLst xmlns:c16r2="http://schemas.microsoft.com/office/drawing/2015/06/chart">
            <c:ext xmlns:c16="http://schemas.microsoft.com/office/drawing/2014/chart" uri="{C3380CC4-5D6E-409C-BE32-E72D297353CC}">
              <c16:uniqueId val="{00000001-4B6D-4D83-A794-1C5595BD1F33}"/>
            </c:ext>
          </c:extLst>
        </c:ser>
        <c:dLbls>
          <c:showLegendKey val="0"/>
          <c:showVal val="0"/>
          <c:showCatName val="0"/>
          <c:showSerName val="0"/>
          <c:showPercent val="0"/>
          <c:showBubbleSize val="0"/>
        </c:dLbls>
        <c:marker val="1"/>
        <c:smooth val="0"/>
        <c:axId val="212580992"/>
        <c:axId val="212583168"/>
      </c:lineChart>
      <c:dateAx>
        <c:axId val="212580992"/>
        <c:scaling>
          <c:orientation val="minMax"/>
        </c:scaling>
        <c:delete val="1"/>
        <c:axPos val="b"/>
        <c:numFmt formatCode="ge" sourceLinked="1"/>
        <c:majorTickMark val="none"/>
        <c:minorTickMark val="none"/>
        <c:tickLblPos val="none"/>
        <c:crossAx val="212583168"/>
        <c:crosses val="autoZero"/>
        <c:auto val="1"/>
        <c:lblOffset val="100"/>
        <c:baseTimeUnit val="years"/>
      </c:dateAx>
      <c:valAx>
        <c:axId val="212583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580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3"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鮭川村</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D3</v>
      </c>
      <c r="X8" s="72"/>
      <c r="Y8" s="72"/>
      <c r="Z8" s="72"/>
      <c r="AA8" s="72"/>
      <c r="AB8" s="72"/>
      <c r="AC8" s="72"/>
      <c r="AD8" s="72" t="str">
        <f>データ!$M$6</f>
        <v>非設置</v>
      </c>
      <c r="AE8" s="72"/>
      <c r="AF8" s="72"/>
      <c r="AG8" s="72"/>
      <c r="AH8" s="72"/>
      <c r="AI8" s="72"/>
      <c r="AJ8" s="72"/>
      <c r="AK8" s="2"/>
      <c r="AL8" s="66">
        <f>データ!$R$6</f>
        <v>4238</v>
      </c>
      <c r="AM8" s="66"/>
      <c r="AN8" s="66"/>
      <c r="AO8" s="66"/>
      <c r="AP8" s="66"/>
      <c r="AQ8" s="66"/>
      <c r="AR8" s="66"/>
      <c r="AS8" s="66"/>
      <c r="AT8" s="65">
        <f>データ!$S$6</f>
        <v>122.14</v>
      </c>
      <c r="AU8" s="65"/>
      <c r="AV8" s="65"/>
      <c r="AW8" s="65"/>
      <c r="AX8" s="65"/>
      <c r="AY8" s="65"/>
      <c r="AZ8" s="65"/>
      <c r="BA8" s="65"/>
      <c r="BB8" s="65">
        <f>データ!$T$6</f>
        <v>34.700000000000003</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96.71</v>
      </c>
      <c r="Q10" s="65"/>
      <c r="R10" s="65"/>
      <c r="S10" s="65"/>
      <c r="T10" s="65"/>
      <c r="U10" s="65"/>
      <c r="V10" s="65"/>
      <c r="W10" s="66">
        <f>データ!$Q$6</f>
        <v>4200</v>
      </c>
      <c r="X10" s="66"/>
      <c r="Y10" s="66"/>
      <c r="Z10" s="66"/>
      <c r="AA10" s="66"/>
      <c r="AB10" s="66"/>
      <c r="AC10" s="66"/>
      <c r="AD10" s="2"/>
      <c r="AE10" s="2"/>
      <c r="AF10" s="2"/>
      <c r="AG10" s="2"/>
      <c r="AH10" s="2"/>
      <c r="AI10" s="2"/>
      <c r="AJ10" s="2"/>
      <c r="AK10" s="2"/>
      <c r="AL10" s="66">
        <f>データ!$U$6</f>
        <v>4059</v>
      </c>
      <c r="AM10" s="66"/>
      <c r="AN10" s="66"/>
      <c r="AO10" s="66"/>
      <c r="AP10" s="66"/>
      <c r="AQ10" s="66"/>
      <c r="AR10" s="66"/>
      <c r="AS10" s="66"/>
      <c r="AT10" s="65">
        <f>データ!$V$6</f>
        <v>36.799999999999997</v>
      </c>
      <c r="AU10" s="65"/>
      <c r="AV10" s="65"/>
      <c r="AW10" s="65"/>
      <c r="AX10" s="65"/>
      <c r="AY10" s="65"/>
      <c r="AZ10" s="65"/>
      <c r="BA10" s="65"/>
      <c r="BB10" s="65">
        <f>データ!$W$6</f>
        <v>110.3</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23</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24</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43" t="s">
        <v>25</v>
      </c>
      <c r="BM14" s="44"/>
      <c r="BN14" s="44"/>
      <c r="BO14" s="44"/>
      <c r="BP14" s="44"/>
      <c r="BQ14" s="44"/>
      <c r="BR14" s="44"/>
      <c r="BS14" s="44"/>
      <c r="BT14" s="44"/>
      <c r="BU14" s="44"/>
      <c r="BV14" s="44"/>
      <c r="BW14" s="44"/>
      <c r="BX14" s="44"/>
      <c r="BY14" s="44"/>
      <c r="BZ14" s="4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6"/>
      <c r="BM15" s="47"/>
      <c r="BN15" s="47"/>
      <c r="BO15" s="47"/>
      <c r="BP15" s="47"/>
      <c r="BQ15" s="47"/>
      <c r="BR15" s="47"/>
      <c r="BS15" s="47"/>
      <c r="BT15" s="47"/>
      <c r="BU15" s="47"/>
      <c r="BV15" s="47"/>
      <c r="BW15" s="47"/>
      <c r="BX15" s="47"/>
      <c r="BY15" s="47"/>
      <c r="BZ15" s="4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9" t="s">
        <v>112</v>
      </c>
      <c r="BM16" s="50"/>
      <c r="BN16" s="50"/>
      <c r="BO16" s="50"/>
      <c r="BP16" s="50"/>
      <c r="BQ16" s="50"/>
      <c r="BR16" s="50"/>
      <c r="BS16" s="50"/>
      <c r="BT16" s="50"/>
      <c r="BU16" s="50"/>
      <c r="BV16" s="50"/>
      <c r="BW16" s="50"/>
      <c r="BX16" s="50"/>
      <c r="BY16" s="50"/>
      <c r="BZ16" s="51"/>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2"/>
      <c r="BM44" s="53"/>
      <c r="BN44" s="53"/>
      <c r="BO44" s="53"/>
      <c r="BP44" s="53"/>
      <c r="BQ44" s="53"/>
      <c r="BR44" s="53"/>
      <c r="BS44" s="53"/>
      <c r="BT44" s="53"/>
      <c r="BU44" s="53"/>
      <c r="BV44" s="53"/>
      <c r="BW44" s="53"/>
      <c r="BX44" s="53"/>
      <c r="BY44" s="53"/>
      <c r="BZ44" s="54"/>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3" t="s">
        <v>26</v>
      </c>
      <c r="BM45" s="44"/>
      <c r="BN45" s="44"/>
      <c r="BO45" s="44"/>
      <c r="BP45" s="44"/>
      <c r="BQ45" s="44"/>
      <c r="BR45" s="44"/>
      <c r="BS45" s="44"/>
      <c r="BT45" s="44"/>
      <c r="BU45" s="44"/>
      <c r="BV45" s="44"/>
      <c r="BW45" s="44"/>
      <c r="BX45" s="44"/>
      <c r="BY45" s="44"/>
      <c r="BZ45" s="4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9" t="s">
        <v>111</v>
      </c>
      <c r="BM47" s="50"/>
      <c r="BN47" s="50"/>
      <c r="BO47" s="50"/>
      <c r="BP47" s="50"/>
      <c r="BQ47" s="50"/>
      <c r="BR47" s="50"/>
      <c r="BS47" s="50"/>
      <c r="BT47" s="50"/>
      <c r="BU47" s="50"/>
      <c r="BV47" s="50"/>
      <c r="BW47" s="50"/>
      <c r="BX47" s="50"/>
      <c r="BY47" s="50"/>
      <c r="BZ47" s="51"/>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60" t="s">
        <v>27</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49"/>
      <c r="BM60" s="50"/>
      <c r="BN60" s="50"/>
      <c r="BO60" s="50"/>
      <c r="BP60" s="50"/>
      <c r="BQ60" s="50"/>
      <c r="BR60" s="50"/>
      <c r="BS60" s="50"/>
      <c r="BT60" s="50"/>
      <c r="BU60" s="50"/>
      <c r="BV60" s="50"/>
      <c r="BW60" s="50"/>
      <c r="BX60" s="50"/>
      <c r="BY60" s="50"/>
      <c r="BZ60" s="5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49"/>
      <c r="BM61" s="50"/>
      <c r="BN61" s="50"/>
      <c r="BO61" s="50"/>
      <c r="BP61" s="50"/>
      <c r="BQ61" s="50"/>
      <c r="BR61" s="50"/>
      <c r="BS61" s="50"/>
      <c r="BT61" s="50"/>
      <c r="BU61" s="50"/>
      <c r="BV61" s="50"/>
      <c r="BW61" s="50"/>
      <c r="BX61" s="50"/>
      <c r="BY61" s="50"/>
      <c r="BZ61" s="51"/>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2"/>
      <c r="BM63" s="53"/>
      <c r="BN63" s="53"/>
      <c r="BO63" s="53"/>
      <c r="BP63" s="53"/>
      <c r="BQ63" s="53"/>
      <c r="BR63" s="53"/>
      <c r="BS63" s="53"/>
      <c r="BT63" s="53"/>
      <c r="BU63" s="53"/>
      <c r="BV63" s="53"/>
      <c r="BW63" s="53"/>
      <c r="BX63" s="53"/>
      <c r="BY63" s="53"/>
      <c r="BZ63" s="54"/>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3" t="s">
        <v>28</v>
      </c>
      <c r="BM64" s="44"/>
      <c r="BN64" s="44"/>
      <c r="BO64" s="44"/>
      <c r="BP64" s="44"/>
      <c r="BQ64" s="44"/>
      <c r="BR64" s="44"/>
      <c r="BS64" s="44"/>
      <c r="BT64" s="44"/>
      <c r="BU64" s="44"/>
      <c r="BV64" s="44"/>
      <c r="BW64" s="44"/>
      <c r="BX64" s="44"/>
      <c r="BY64" s="44"/>
      <c r="BZ64" s="4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9" t="s">
        <v>110</v>
      </c>
      <c r="BM66" s="50"/>
      <c r="BN66" s="50"/>
      <c r="BO66" s="50"/>
      <c r="BP66" s="50"/>
      <c r="BQ66" s="50"/>
      <c r="BR66" s="50"/>
      <c r="BS66" s="50"/>
      <c r="BT66" s="50"/>
      <c r="BU66" s="50"/>
      <c r="BV66" s="50"/>
      <c r="BW66" s="50"/>
      <c r="BX66" s="50"/>
      <c r="BY66" s="50"/>
      <c r="BZ66" s="5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【75.60】</v>
      </c>
      <c r="F85" s="27" t="s">
        <v>41</v>
      </c>
      <c r="G85" s="27" t="s">
        <v>42</v>
      </c>
      <c r="H85" s="27" t="str">
        <f>データ!BO6</f>
        <v>【1,074.14】</v>
      </c>
      <c r="I85" s="27" t="str">
        <f>データ!BZ6</f>
        <v>【54.36】</v>
      </c>
      <c r="J85" s="27" t="str">
        <f>データ!CK6</f>
        <v>【296.40】</v>
      </c>
      <c r="K85" s="27" t="str">
        <f>データ!CV6</f>
        <v>【55.95】</v>
      </c>
      <c r="L85" s="27" t="str">
        <f>データ!DG6</f>
        <v>【73.77】</v>
      </c>
      <c r="M85" s="27" t="s">
        <v>43</v>
      </c>
      <c r="N85" s="27" t="s">
        <v>43</v>
      </c>
      <c r="O85" s="27" t="str">
        <f>データ!EN6</f>
        <v>【0.54】</v>
      </c>
    </row>
  </sheetData>
  <sheetProtection algorithmName="SHA-512" hashValue="LfCRBCInJHI/+GWDFNd136/nlc+sJvtofXagU+Xztr1Y9jxsTKyxCwAwPd3F6DsnW/rioLIOMXfhJRx4DRMb8g==" saltValue="ylLC5Ao870vw8IZqQwY0H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46</v>
      </c>
      <c r="B3" s="30" t="s">
        <v>47</v>
      </c>
      <c r="C3" s="30" t="s">
        <v>48</v>
      </c>
      <c r="D3" s="30" t="s">
        <v>49</v>
      </c>
      <c r="E3" s="30" t="s">
        <v>50</v>
      </c>
      <c r="F3" s="30" t="s">
        <v>51</v>
      </c>
      <c r="G3" s="30" t="s">
        <v>52</v>
      </c>
      <c r="H3" s="76" t="s">
        <v>53</v>
      </c>
      <c r="I3" s="77"/>
      <c r="J3" s="77"/>
      <c r="K3" s="77"/>
      <c r="L3" s="77"/>
      <c r="M3" s="77"/>
      <c r="N3" s="77"/>
      <c r="O3" s="77"/>
      <c r="P3" s="77"/>
      <c r="Q3" s="77"/>
      <c r="R3" s="77"/>
      <c r="S3" s="77"/>
      <c r="T3" s="77"/>
      <c r="U3" s="77"/>
      <c r="V3" s="77"/>
      <c r="W3" s="78"/>
      <c r="X3" s="82" t="s">
        <v>54</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55</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9" t="s">
        <v>56</v>
      </c>
      <c r="B4" s="31"/>
      <c r="C4" s="31"/>
      <c r="D4" s="31"/>
      <c r="E4" s="31"/>
      <c r="F4" s="31"/>
      <c r="G4" s="31"/>
      <c r="H4" s="79"/>
      <c r="I4" s="80"/>
      <c r="J4" s="80"/>
      <c r="K4" s="80"/>
      <c r="L4" s="80"/>
      <c r="M4" s="80"/>
      <c r="N4" s="80"/>
      <c r="O4" s="80"/>
      <c r="P4" s="80"/>
      <c r="Q4" s="80"/>
      <c r="R4" s="80"/>
      <c r="S4" s="80"/>
      <c r="T4" s="80"/>
      <c r="U4" s="80"/>
      <c r="V4" s="80"/>
      <c r="W4" s="81"/>
      <c r="X4" s="75" t="s">
        <v>57</v>
      </c>
      <c r="Y4" s="75"/>
      <c r="Z4" s="75"/>
      <c r="AA4" s="75"/>
      <c r="AB4" s="75"/>
      <c r="AC4" s="75"/>
      <c r="AD4" s="75"/>
      <c r="AE4" s="75"/>
      <c r="AF4" s="75"/>
      <c r="AG4" s="75"/>
      <c r="AH4" s="75"/>
      <c r="AI4" s="75" t="s">
        <v>58</v>
      </c>
      <c r="AJ4" s="75"/>
      <c r="AK4" s="75"/>
      <c r="AL4" s="75"/>
      <c r="AM4" s="75"/>
      <c r="AN4" s="75"/>
      <c r="AO4" s="75"/>
      <c r="AP4" s="75"/>
      <c r="AQ4" s="75"/>
      <c r="AR4" s="75"/>
      <c r="AS4" s="75"/>
      <c r="AT4" s="75" t="s">
        <v>59</v>
      </c>
      <c r="AU4" s="75"/>
      <c r="AV4" s="75"/>
      <c r="AW4" s="75"/>
      <c r="AX4" s="75"/>
      <c r="AY4" s="75"/>
      <c r="AZ4" s="75"/>
      <c r="BA4" s="75"/>
      <c r="BB4" s="75"/>
      <c r="BC4" s="75"/>
      <c r="BD4" s="75"/>
      <c r="BE4" s="75" t="s">
        <v>60</v>
      </c>
      <c r="BF4" s="75"/>
      <c r="BG4" s="75"/>
      <c r="BH4" s="75"/>
      <c r="BI4" s="75"/>
      <c r="BJ4" s="75"/>
      <c r="BK4" s="75"/>
      <c r="BL4" s="75"/>
      <c r="BM4" s="75"/>
      <c r="BN4" s="75"/>
      <c r="BO4" s="75"/>
      <c r="BP4" s="75" t="s">
        <v>61</v>
      </c>
      <c r="BQ4" s="75"/>
      <c r="BR4" s="75"/>
      <c r="BS4" s="75"/>
      <c r="BT4" s="75"/>
      <c r="BU4" s="75"/>
      <c r="BV4" s="75"/>
      <c r="BW4" s="75"/>
      <c r="BX4" s="75"/>
      <c r="BY4" s="75"/>
      <c r="BZ4" s="75"/>
      <c r="CA4" s="75" t="s">
        <v>62</v>
      </c>
      <c r="CB4" s="75"/>
      <c r="CC4" s="75"/>
      <c r="CD4" s="75"/>
      <c r="CE4" s="75"/>
      <c r="CF4" s="75"/>
      <c r="CG4" s="75"/>
      <c r="CH4" s="75"/>
      <c r="CI4" s="75"/>
      <c r="CJ4" s="75"/>
      <c r="CK4" s="75"/>
      <c r="CL4" s="75" t="s">
        <v>63</v>
      </c>
      <c r="CM4" s="75"/>
      <c r="CN4" s="75"/>
      <c r="CO4" s="75"/>
      <c r="CP4" s="75"/>
      <c r="CQ4" s="75"/>
      <c r="CR4" s="75"/>
      <c r="CS4" s="75"/>
      <c r="CT4" s="75"/>
      <c r="CU4" s="75"/>
      <c r="CV4" s="75"/>
      <c r="CW4" s="75" t="s">
        <v>64</v>
      </c>
      <c r="CX4" s="75"/>
      <c r="CY4" s="75"/>
      <c r="CZ4" s="75"/>
      <c r="DA4" s="75"/>
      <c r="DB4" s="75"/>
      <c r="DC4" s="75"/>
      <c r="DD4" s="75"/>
      <c r="DE4" s="75"/>
      <c r="DF4" s="75"/>
      <c r="DG4" s="75"/>
      <c r="DH4" s="75" t="s">
        <v>65</v>
      </c>
      <c r="DI4" s="75"/>
      <c r="DJ4" s="75"/>
      <c r="DK4" s="75"/>
      <c r="DL4" s="75"/>
      <c r="DM4" s="75"/>
      <c r="DN4" s="75"/>
      <c r="DO4" s="75"/>
      <c r="DP4" s="75"/>
      <c r="DQ4" s="75"/>
      <c r="DR4" s="75"/>
      <c r="DS4" s="75" t="s">
        <v>66</v>
      </c>
      <c r="DT4" s="75"/>
      <c r="DU4" s="75"/>
      <c r="DV4" s="75"/>
      <c r="DW4" s="75"/>
      <c r="DX4" s="75"/>
      <c r="DY4" s="75"/>
      <c r="DZ4" s="75"/>
      <c r="EA4" s="75"/>
      <c r="EB4" s="75"/>
      <c r="EC4" s="75"/>
      <c r="ED4" s="75" t="s">
        <v>67</v>
      </c>
      <c r="EE4" s="75"/>
      <c r="EF4" s="75"/>
      <c r="EG4" s="75"/>
      <c r="EH4" s="75"/>
      <c r="EI4" s="75"/>
      <c r="EJ4" s="75"/>
      <c r="EK4" s="75"/>
      <c r="EL4" s="75"/>
      <c r="EM4" s="75"/>
      <c r="EN4" s="75"/>
    </row>
    <row r="5" spans="1:144" x14ac:dyDescent="0.15">
      <c r="A5" s="29" t="s">
        <v>68</v>
      </c>
      <c r="B5" s="32"/>
      <c r="C5" s="32"/>
      <c r="D5" s="32"/>
      <c r="E5" s="32"/>
      <c r="F5" s="32"/>
      <c r="G5" s="32"/>
      <c r="H5" s="33" t="s">
        <v>69</v>
      </c>
      <c r="I5" s="33" t="s">
        <v>70</v>
      </c>
      <c r="J5" s="33" t="s">
        <v>71</v>
      </c>
      <c r="K5" s="33" t="s">
        <v>72</v>
      </c>
      <c r="L5" s="33" t="s">
        <v>73</v>
      </c>
      <c r="M5" s="33" t="s">
        <v>74</v>
      </c>
      <c r="N5" s="33" t="s">
        <v>75</v>
      </c>
      <c r="O5" s="33" t="s">
        <v>76</v>
      </c>
      <c r="P5" s="33" t="s">
        <v>77</v>
      </c>
      <c r="Q5" s="33" t="s">
        <v>78</v>
      </c>
      <c r="R5" s="33" t="s">
        <v>79</v>
      </c>
      <c r="S5" s="33" t="s">
        <v>80</v>
      </c>
      <c r="T5" s="33" t="s">
        <v>81</v>
      </c>
      <c r="U5" s="33" t="s">
        <v>82</v>
      </c>
      <c r="V5" s="33" t="s">
        <v>83</v>
      </c>
      <c r="W5" s="33" t="s">
        <v>84</v>
      </c>
      <c r="X5" s="33" t="s">
        <v>85</v>
      </c>
      <c r="Y5" s="33" t="s">
        <v>86</v>
      </c>
      <c r="Z5" s="33" t="s">
        <v>87</v>
      </c>
      <c r="AA5" s="33" t="s">
        <v>88</v>
      </c>
      <c r="AB5" s="33" t="s">
        <v>89</v>
      </c>
      <c r="AC5" s="33" t="s">
        <v>90</v>
      </c>
      <c r="AD5" s="33" t="s">
        <v>91</v>
      </c>
      <c r="AE5" s="33" t="s">
        <v>92</v>
      </c>
      <c r="AF5" s="33" t="s">
        <v>93</v>
      </c>
      <c r="AG5" s="33" t="s">
        <v>94</v>
      </c>
      <c r="AH5" s="33" t="s">
        <v>29</v>
      </c>
      <c r="AI5" s="33" t="s">
        <v>85</v>
      </c>
      <c r="AJ5" s="33" t="s">
        <v>86</v>
      </c>
      <c r="AK5" s="33" t="s">
        <v>87</v>
      </c>
      <c r="AL5" s="33" t="s">
        <v>88</v>
      </c>
      <c r="AM5" s="33" t="s">
        <v>89</v>
      </c>
      <c r="AN5" s="33" t="s">
        <v>90</v>
      </c>
      <c r="AO5" s="33" t="s">
        <v>91</v>
      </c>
      <c r="AP5" s="33" t="s">
        <v>92</v>
      </c>
      <c r="AQ5" s="33" t="s">
        <v>93</v>
      </c>
      <c r="AR5" s="33" t="s">
        <v>94</v>
      </c>
      <c r="AS5" s="33" t="s">
        <v>95</v>
      </c>
      <c r="AT5" s="33" t="s">
        <v>85</v>
      </c>
      <c r="AU5" s="33" t="s">
        <v>86</v>
      </c>
      <c r="AV5" s="33" t="s">
        <v>87</v>
      </c>
      <c r="AW5" s="33" t="s">
        <v>88</v>
      </c>
      <c r="AX5" s="33" t="s">
        <v>89</v>
      </c>
      <c r="AY5" s="33" t="s">
        <v>90</v>
      </c>
      <c r="AZ5" s="33" t="s">
        <v>91</v>
      </c>
      <c r="BA5" s="33" t="s">
        <v>92</v>
      </c>
      <c r="BB5" s="33" t="s">
        <v>93</v>
      </c>
      <c r="BC5" s="33" t="s">
        <v>94</v>
      </c>
      <c r="BD5" s="33" t="s">
        <v>95</v>
      </c>
      <c r="BE5" s="33" t="s">
        <v>85</v>
      </c>
      <c r="BF5" s="33" t="s">
        <v>86</v>
      </c>
      <c r="BG5" s="33" t="s">
        <v>87</v>
      </c>
      <c r="BH5" s="33" t="s">
        <v>88</v>
      </c>
      <c r="BI5" s="33" t="s">
        <v>89</v>
      </c>
      <c r="BJ5" s="33" t="s">
        <v>90</v>
      </c>
      <c r="BK5" s="33" t="s">
        <v>91</v>
      </c>
      <c r="BL5" s="33" t="s">
        <v>92</v>
      </c>
      <c r="BM5" s="33" t="s">
        <v>93</v>
      </c>
      <c r="BN5" s="33" t="s">
        <v>94</v>
      </c>
      <c r="BO5" s="33" t="s">
        <v>95</v>
      </c>
      <c r="BP5" s="33" t="s">
        <v>85</v>
      </c>
      <c r="BQ5" s="33" t="s">
        <v>86</v>
      </c>
      <c r="BR5" s="33" t="s">
        <v>87</v>
      </c>
      <c r="BS5" s="33" t="s">
        <v>88</v>
      </c>
      <c r="BT5" s="33" t="s">
        <v>89</v>
      </c>
      <c r="BU5" s="33" t="s">
        <v>90</v>
      </c>
      <c r="BV5" s="33" t="s">
        <v>91</v>
      </c>
      <c r="BW5" s="33" t="s">
        <v>92</v>
      </c>
      <c r="BX5" s="33" t="s">
        <v>93</v>
      </c>
      <c r="BY5" s="33" t="s">
        <v>94</v>
      </c>
      <c r="BZ5" s="33" t="s">
        <v>95</v>
      </c>
      <c r="CA5" s="33" t="s">
        <v>85</v>
      </c>
      <c r="CB5" s="33" t="s">
        <v>86</v>
      </c>
      <c r="CC5" s="33" t="s">
        <v>87</v>
      </c>
      <c r="CD5" s="33" t="s">
        <v>88</v>
      </c>
      <c r="CE5" s="33" t="s">
        <v>89</v>
      </c>
      <c r="CF5" s="33" t="s">
        <v>90</v>
      </c>
      <c r="CG5" s="33" t="s">
        <v>91</v>
      </c>
      <c r="CH5" s="33" t="s">
        <v>92</v>
      </c>
      <c r="CI5" s="33" t="s">
        <v>93</v>
      </c>
      <c r="CJ5" s="33" t="s">
        <v>94</v>
      </c>
      <c r="CK5" s="33" t="s">
        <v>95</v>
      </c>
      <c r="CL5" s="33" t="s">
        <v>85</v>
      </c>
      <c r="CM5" s="33" t="s">
        <v>86</v>
      </c>
      <c r="CN5" s="33" t="s">
        <v>87</v>
      </c>
      <c r="CO5" s="33" t="s">
        <v>88</v>
      </c>
      <c r="CP5" s="33" t="s">
        <v>89</v>
      </c>
      <c r="CQ5" s="33" t="s">
        <v>90</v>
      </c>
      <c r="CR5" s="33" t="s">
        <v>91</v>
      </c>
      <c r="CS5" s="33" t="s">
        <v>92</v>
      </c>
      <c r="CT5" s="33" t="s">
        <v>93</v>
      </c>
      <c r="CU5" s="33" t="s">
        <v>94</v>
      </c>
      <c r="CV5" s="33" t="s">
        <v>95</v>
      </c>
      <c r="CW5" s="33" t="s">
        <v>85</v>
      </c>
      <c r="CX5" s="33" t="s">
        <v>86</v>
      </c>
      <c r="CY5" s="33" t="s">
        <v>87</v>
      </c>
      <c r="CZ5" s="33" t="s">
        <v>88</v>
      </c>
      <c r="DA5" s="33" t="s">
        <v>89</v>
      </c>
      <c r="DB5" s="33" t="s">
        <v>90</v>
      </c>
      <c r="DC5" s="33" t="s">
        <v>91</v>
      </c>
      <c r="DD5" s="33" t="s">
        <v>92</v>
      </c>
      <c r="DE5" s="33" t="s">
        <v>93</v>
      </c>
      <c r="DF5" s="33" t="s">
        <v>94</v>
      </c>
      <c r="DG5" s="33" t="s">
        <v>95</v>
      </c>
      <c r="DH5" s="33" t="s">
        <v>85</v>
      </c>
      <c r="DI5" s="33" t="s">
        <v>86</v>
      </c>
      <c r="DJ5" s="33" t="s">
        <v>87</v>
      </c>
      <c r="DK5" s="33" t="s">
        <v>88</v>
      </c>
      <c r="DL5" s="33" t="s">
        <v>89</v>
      </c>
      <c r="DM5" s="33" t="s">
        <v>90</v>
      </c>
      <c r="DN5" s="33" t="s">
        <v>91</v>
      </c>
      <c r="DO5" s="33" t="s">
        <v>92</v>
      </c>
      <c r="DP5" s="33" t="s">
        <v>93</v>
      </c>
      <c r="DQ5" s="33" t="s">
        <v>94</v>
      </c>
      <c r="DR5" s="33" t="s">
        <v>95</v>
      </c>
      <c r="DS5" s="33" t="s">
        <v>85</v>
      </c>
      <c r="DT5" s="33" t="s">
        <v>86</v>
      </c>
      <c r="DU5" s="33" t="s">
        <v>87</v>
      </c>
      <c r="DV5" s="33" t="s">
        <v>88</v>
      </c>
      <c r="DW5" s="33" t="s">
        <v>89</v>
      </c>
      <c r="DX5" s="33" t="s">
        <v>90</v>
      </c>
      <c r="DY5" s="33" t="s">
        <v>91</v>
      </c>
      <c r="DZ5" s="33" t="s">
        <v>92</v>
      </c>
      <c r="EA5" s="33" t="s">
        <v>93</v>
      </c>
      <c r="EB5" s="33" t="s">
        <v>94</v>
      </c>
      <c r="EC5" s="33" t="s">
        <v>95</v>
      </c>
      <c r="ED5" s="33" t="s">
        <v>85</v>
      </c>
      <c r="EE5" s="33" t="s">
        <v>86</v>
      </c>
      <c r="EF5" s="33" t="s">
        <v>87</v>
      </c>
      <c r="EG5" s="33" t="s">
        <v>88</v>
      </c>
      <c r="EH5" s="33" t="s">
        <v>89</v>
      </c>
      <c r="EI5" s="33" t="s">
        <v>90</v>
      </c>
      <c r="EJ5" s="33" t="s">
        <v>91</v>
      </c>
      <c r="EK5" s="33" t="s">
        <v>92</v>
      </c>
      <c r="EL5" s="33" t="s">
        <v>93</v>
      </c>
      <c r="EM5" s="33" t="s">
        <v>94</v>
      </c>
      <c r="EN5" s="33" t="s">
        <v>95</v>
      </c>
    </row>
    <row r="6" spans="1:144" s="37" customFormat="1" x14ac:dyDescent="0.15">
      <c r="A6" s="29" t="s">
        <v>96</v>
      </c>
      <c r="B6" s="34">
        <f>B7</f>
        <v>2018</v>
      </c>
      <c r="C6" s="34">
        <f t="shared" ref="C6:W6" si="3">C7</f>
        <v>63665</v>
      </c>
      <c r="D6" s="34">
        <f t="shared" si="3"/>
        <v>47</v>
      </c>
      <c r="E6" s="34">
        <f t="shared" si="3"/>
        <v>1</v>
      </c>
      <c r="F6" s="34">
        <f t="shared" si="3"/>
        <v>0</v>
      </c>
      <c r="G6" s="34">
        <f t="shared" si="3"/>
        <v>0</v>
      </c>
      <c r="H6" s="34" t="str">
        <f t="shared" si="3"/>
        <v>山形県　鮭川村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96.71</v>
      </c>
      <c r="Q6" s="35">
        <f t="shared" si="3"/>
        <v>4200</v>
      </c>
      <c r="R6" s="35">
        <f t="shared" si="3"/>
        <v>4238</v>
      </c>
      <c r="S6" s="35">
        <f t="shared" si="3"/>
        <v>122.14</v>
      </c>
      <c r="T6" s="35">
        <f t="shared" si="3"/>
        <v>34.700000000000003</v>
      </c>
      <c r="U6" s="35">
        <f t="shared" si="3"/>
        <v>4059</v>
      </c>
      <c r="V6" s="35">
        <f t="shared" si="3"/>
        <v>36.799999999999997</v>
      </c>
      <c r="W6" s="35">
        <f t="shared" si="3"/>
        <v>110.3</v>
      </c>
      <c r="X6" s="36">
        <f>IF(X7="",NA(),X7)</f>
        <v>67.02</v>
      </c>
      <c r="Y6" s="36">
        <f t="shared" ref="Y6:AG6" si="4">IF(Y7="",NA(),Y7)</f>
        <v>71.52</v>
      </c>
      <c r="Z6" s="36">
        <f t="shared" si="4"/>
        <v>90.4</v>
      </c>
      <c r="AA6" s="36">
        <f t="shared" si="4"/>
        <v>88.87</v>
      </c>
      <c r="AB6" s="36">
        <f t="shared" si="4"/>
        <v>78.819999999999993</v>
      </c>
      <c r="AC6" s="36">
        <f t="shared" si="4"/>
        <v>75.87</v>
      </c>
      <c r="AD6" s="36">
        <f t="shared" si="4"/>
        <v>76.27</v>
      </c>
      <c r="AE6" s="36">
        <f t="shared" si="4"/>
        <v>77.56</v>
      </c>
      <c r="AF6" s="36">
        <f t="shared" si="4"/>
        <v>78.510000000000005</v>
      </c>
      <c r="AG6" s="36">
        <f t="shared" si="4"/>
        <v>77.91</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814.57</v>
      </c>
      <c r="BF6" s="36">
        <f t="shared" ref="BF6:BN6" si="7">IF(BF7="",NA(),BF7)</f>
        <v>896.63</v>
      </c>
      <c r="BG6" s="36">
        <f t="shared" si="7"/>
        <v>1118.05</v>
      </c>
      <c r="BH6" s="36">
        <f t="shared" si="7"/>
        <v>1111.5899999999999</v>
      </c>
      <c r="BI6" s="36">
        <f t="shared" si="7"/>
        <v>1033.78</v>
      </c>
      <c r="BJ6" s="36">
        <f t="shared" si="7"/>
        <v>1125.69</v>
      </c>
      <c r="BK6" s="36">
        <f t="shared" si="7"/>
        <v>1134.67</v>
      </c>
      <c r="BL6" s="36">
        <f t="shared" si="7"/>
        <v>1144.79</v>
      </c>
      <c r="BM6" s="36">
        <f t="shared" si="7"/>
        <v>1061.58</v>
      </c>
      <c r="BN6" s="36">
        <f t="shared" si="7"/>
        <v>1007.7</v>
      </c>
      <c r="BO6" s="35" t="str">
        <f>IF(BO7="","",IF(BO7="-","【-】","【"&amp;SUBSTITUTE(TEXT(BO7,"#,##0.00"),"-","△")&amp;"】"))</f>
        <v>【1,074.14】</v>
      </c>
      <c r="BP6" s="36">
        <f>IF(BP7="",NA(),BP7)</f>
        <v>58.4</v>
      </c>
      <c r="BQ6" s="36">
        <f t="shared" ref="BQ6:BY6" si="8">IF(BQ7="",NA(),BQ7)</f>
        <v>64.48</v>
      </c>
      <c r="BR6" s="36">
        <f t="shared" si="8"/>
        <v>83.68</v>
      </c>
      <c r="BS6" s="36">
        <f t="shared" si="8"/>
        <v>81.739999999999995</v>
      </c>
      <c r="BT6" s="36">
        <f t="shared" si="8"/>
        <v>72.97</v>
      </c>
      <c r="BU6" s="36">
        <f t="shared" si="8"/>
        <v>46.48</v>
      </c>
      <c r="BV6" s="36">
        <f t="shared" si="8"/>
        <v>40.6</v>
      </c>
      <c r="BW6" s="36">
        <f t="shared" si="8"/>
        <v>56.04</v>
      </c>
      <c r="BX6" s="36">
        <f t="shared" si="8"/>
        <v>58.52</v>
      </c>
      <c r="BY6" s="36">
        <f t="shared" si="8"/>
        <v>59.22</v>
      </c>
      <c r="BZ6" s="35" t="str">
        <f>IF(BZ7="","",IF(BZ7="-","【-】","【"&amp;SUBSTITUTE(TEXT(BZ7,"#,##0.00"),"-","△")&amp;"】"))</f>
        <v>【54.36】</v>
      </c>
      <c r="CA6" s="36">
        <f>IF(CA7="",NA(),CA7)</f>
        <v>388.44</v>
      </c>
      <c r="CB6" s="36">
        <f t="shared" ref="CB6:CJ6" si="9">IF(CB7="",NA(),CB7)</f>
        <v>347.15</v>
      </c>
      <c r="CC6" s="36">
        <f t="shared" si="9"/>
        <v>270.02</v>
      </c>
      <c r="CD6" s="36">
        <f t="shared" si="9"/>
        <v>273.39999999999998</v>
      </c>
      <c r="CE6" s="36">
        <f t="shared" si="9"/>
        <v>298.45999999999998</v>
      </c>
      <c r="CF6" s="36">
        <f t="shared" si="9"/>
        <v>376.61</v>
      </c>
      <c r="CG6" s="36">
        <f t="shared" si="9"/>
        <v>440.03</v>
      </c>
      <c r="CH6" s="36">
        <f t="shared" si="9"/>
        <v>304.35000000000002</v>
      </c>
      <c r="CI6" s="36">
        <f t="shared" si="9"/>
        <v>296.3</v>
      </c>
      <c r="CJ6" s="36">
        <f t="shared" si="9"/>
        <v>292.89999999999998</v>
      </c>
      <c r="CK6" s="35" t="str">
        <f>IF(CK7="","",IF(CK7="-","【-】","【"&amp;SUBSTITUTE(TEXT(CK7,"#,##0.00"),"-","△")&amp;"】"))</f>
        <v>【296.40】</v>
      </c>
      <c r="CL6" s="36">
        <f>IF(CL7="",NA(),CL7)</f>
        <v>51.16</v>
      </c>
      <c r="CM6" s="36">
        <f t="shared" ref="CM6:CU6" si="10">IF(CM7="",NA(),CM7)</f>
        <v>79.91</v>
      </c>
      <c r="CN6" s="36">
        <f t="shared" si="10"/>
        <v>81.510000000000005</v>
      </c>
      <c r="CO6" s="36">
        <f t="shared" si="10"/>
        <v>94.1</v>
      </c>
      <c r="CP6" s="36">
        <f t="shared" si="10"/>
        <v>75.77</v>
      </c>
      <c r="CQ6" s="36">
        <f t="shared" si="10"/>
        <v>57.43</v>
      </c>
      <c r="CR6" s="36">
        <f t="shared" si="10"/>
        <v>57.29</v>
      </c>
      <c r="CS6" s="36">
        <f t="shared" si="10"/>
        <v>55.9</v>
      </c>
      <c r="CT6" s="36">
        <f t="shared" si="10"/>
        <v>57.3</v>
      </c>
      <c r="CU6" s="36">
        <f t="shared" si="10"/>
        <v>56.76</v>
      </c>
      <c r="CV6" s="35" t="str">
        <f>IF(CV7="","",IF(CV7="-","【-】","【"&amp;SUBSTITUTE(TEXT(CV7,"#,##0.00"),"-","△")&amp;"】"))</f>
        <v>【55.95】</v>
      </c>
      <c r="CW6" s="36">
        <f>IF(CW7="",NA(),CW7)</f>
        <v>80.47</v>
      </c>
      <c r="CX6" s="36">
        <f t="shared" ref="CX6:DF6" si="11">IF(CX7="",NA(),CX7)</f>
        <v>80.36</v>
      </c>
      <c r="CY6" s="36">
        <f t="shared" si="11"/>
        <v>76.89</v>
      </c>
      <c r="CZ6" s="36">
        <f t="shared" si="11"/>
        <v>64.89</v>
      </c>
      <c r="DA6" s="36">
        <f t="shared" si="11"/>
        <v>84.33</v>
      </c>
      <c r="DB6" s="36">
        <f t="shared" si="11"/>
        <v>73.83</v>
      </c>
      <c r="DC6" s="36">
        <f t="shared" si="11"/>
        <v>73.69</v>
      </c>
      <c r="DD6" s="36">
        <f t="shared" si="11"/>
        <v>73.28</v>
      </c>
      <c r="DE6" s="36">
        <f t="shared" si="11"/>
        <v>72.42</v>
      </c>
      <c r="DF6" s="36">
        <f t="shared" si="11"/>
        <v>73.069999999999993</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4.04</v>
      </c>
      <c r="EE6" s="36">
        <f t="shared" ref="EE6:EM6" si="14">IF(EE7="",NA(),EE7)</f>
        <v>4.12</v>
      </c>
      <c r="EF6" s="36">
        <f t="shared" si="14"/>
        <v>0.83</v>
      </c>
      <c r="EG6" s="35">
        <f t="shared" si="14"/>
        <v>0</v>
      </c>
      <c r="EH6" s="35">
        <f t="shared" si="14"/>
        <v>0</v>
      </c>
      <c r="EI6" s="36">
        <f t="shared" si="14"/>
        <v>0.69</v>
      </c>
      <c r="EJ6" s="36">
        <f t="shared" si="14"/>
        <v>0.65</v>
      </c>
      <c r="EK6" s="36">
        <f t="shared" si="14"/>
        <v>0.53</v>
      </c>
      <c r="EL6" s="36">
        <f t="shared" si="14"/>
        <v>0.72</v>
      </c>
      <c r="EM6" s="36">
        <f t="shared" si="14"/>
        <v>0.53</v>
      </c>
      <c r="EN6" s="35" t="str">
        <f>IF(EN7="","",IF(EN7="-","【-】","【"&amp;SUBSTITUTE(TEXT(EN7,"#,##0.00"),"-","△")&amp;"】"))</f>
        <v>【0.54】</v>
      </c>
    </row>
    <row r="7" spans="1:144" s="37" customFormat="1" x14ac:dyDescent="0.15">
      <c r="A7" s="29"/>
      <c r="B7" s="38">
        <v>2018</v>
      </c>
      <c r="C7" s="38">
        <v>63665</v>
      </c>
      <c r="D7" s="38">
        <v>47</v>
      </c>
      <c r="E7" s="38">
        <v>1</v>
      </c>
      <c r="F7" s="38">
        <v>0</v>
      </c>
      <c r="G7" s="38">
        <v>0</v>
      </c>
      <c r="H7" s="38" t="s">
        <v>97</v>
      </c>
      <c r="I7" s="38" t="s">
        <v>98</v>
      </c>
      <c r="J7" s="38" t="s">
        <v>99</v>
      </c>
      <c r="K7" s="38" t="s">
        <v>100</v>
      </c>
      <c r="L7" s="38" t="s">
        <v>101</v>
      </c>
      <c r="M7" s="38" t="s">
        <v>102</v>
      </c>
      <c r="N7" s="39" t="s">
        <v>103</v>
      </c>
      <c r="O7" s="39" t="s">
        <v>104</v>
      </c>
      <c r="P7" s="39">
        <v>96.71</v>
      </c>
      <c r="Q7" s="39">
        <v>4200</v>
      </c>
      <c r="R7" s="39">
        <v>4238</v>
      </c>
      <c r="S7" s="39">
        <v>122.14</v>
      </c>
      <c r="T7" s="39">
        <v>34.700000000000003</v>
      </c>
      <c r="U7" s="39">
        <v>4059</v>
      </c>
      <c r="V7" s="39">
        <v>36.799999999999997</v>
      </c>
      <c r="W7" s="39">
        <v>110.3</v>
      </c>
      <c r="X7" s="39">
        <v>67.02</v>
      </c>
      <c r="Y7" s="39">
        <v>71.52</v>
      </c>
      <c r="Z7" s="39">
        <v>90.4</v>
      </c>
      <c r="AA7" s="39">
        <v>88.87</v>
      </c>
      <c r="AB7" s="39">
        <v>78.819999999999993</v>
      </c>
      <c r="AC7" s="39">
        <v>75.87</v>
      </c>
      <c r="AD7" s="39">
        <v>76.27</v>
      </c>
      <c r="AE7" s="39">
        <v>77.56</v>
      </c>
      <c r="AF7" s="39">
        <v>78.510000000000005</v>
      </c>
      <c r="AG7" s="39">
        <v>77.91</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814.57</v>
      </c>
      <c r="BF7" s="39">
        <v>896.63</v>
      </c>
      <c r="BG7" s="39">
        <v>1118.05</v>
      </c>
      <c r="BH7" s="39">
        <v>1111.5899999999999</v>
      </c>
      <c r="BI7" s="39">
        <v>1033.78</v>
      </c>
      <c r="BJ7" s="39">
        <v>1125.69</v>
      </c>
      <c r="BK7" s="39">
        <v>1134.67</v>
      </c>
      <c r="BL7" s="39">
        <v>1144.79</v>
      </c>
      <c r="BM7" s="39">
        <v>1061.58</v>
      </c>
      <c r="BN7" s="39">
        <v>1007.7</v>
      </c>
      <c r="BO7" s="39">
        <v>1074.1400000000001</v>
      </c>
      <c r="BP7" s="39">
        <v>58.4</v>
      </c>
      <c r="BQ7" s="39">
        <v>64.48</v>
      </c>
      <c r="BR7" s="39">
        <v>83.68</v>
      </c>
      <c r="BS7" s="39">
        <v>81.739999999999995</v>
      </c>
      <c r="BT7" s="39">
        <v>72.97</v>
      </c>
      <c r="BU7" s="39">
        <v>46.48</v>
      </c>
      <c r="BV7" s="39">
        <v>40.6</v>
      </c>
      <c r="BW7" s="39">
        <v>56.04</v>
      </c>
      <c r="BX7" s="39">
        <v>58.52</v>
      </c>
      <c r="BY7" s="39">
        <v>59.22</v>
      </c>
      <c r="BZ7" s="39">
        <v>54.36</v>
      </c>
      <c r="CA7" s="39">
        <v>388.44</v>
      </c>
      <c r="CB7" s="39">
        <v>347.15</v>
      </c>
      <c r="CC7" s="39">
        <v>270.02</v>
      </c>
      <c r="CD7" s="39">
        <v>273.39999999999998</v>
      </c>
      <c r="CE7" s="39">
        <v>298.45999999999998</v>
      </c>
      <c r="CF7" s="39">
        <v>376.61</v>
      </c>
      <c r="CG7" s="39">
        <v>440.03</v>
      </c>
      <c r="CH7" s="39">
        <v>304.35000000000002</v>
      </c>
      <c r="CI7" s="39">
        <v>296.3</v>
      </c>
      <c r="CJ7" s="39">
        <v>292.89999999999998</v>
      </c>
      <c r="CK7" s="39">
        <v>296.39999999999998</v>
      </c>
      <c r="CL7" s="39">
        <v>51.16</v>
      </c>
      <c r="CM7" s="39">
        <v>79.91</v>
      </c>
      <c r="CN7" s="39">
        <v>81.510000000000005</v>
      </c>
      <c r="CO7" s="39">
        <v>94.1</v>
      </c>
      <c r="CP7" s="39">
        <v>75.77</v>
      </c>
      <c r="CQ7" s="39">
        <v>57.43</v>
      </c>
      <c r="CR7" s="39">
        <v>57.29</v>
      </c>
      <c r="CS7" s="39">
        <v>55.9</v>
      </c>
      <c r="CT7" s="39">
        <v>57.3</v>
      </c>
      <c r="CU7" s="39">
        <v>56.76</v>
      </c>
      <c r="CV7" s="39">
        <v>55.95</v>
      </c>
      <c r="CW7" s="39">
        <v>80.47</v>
      </c>
      <c r="CX7" s="39">
        <v>80.36</v>
      </c>
      <c r="CY7" s="39">
        <v>76.89</v>
      </c>
      <c r="CZ7" s="39">
        <v>64.89</v>
      </c>
      <c r="DA7" s="39">
        <v>84.33</v>
      </c>
      <c r="DB7" s="39">
        <v>73.83</v>
      </c>
      <c r="DC7" s="39">
        <v>73.69</v>
      </c>
      <c r="DD7" s="39">
        <v>73.28</v>
      </c>
      <c r="DE7" s="39">
        <v>72.42</v>
      </c>
      <c r="DF7" s="39">
        <v>73.069999999999993</v>
      </c>
      <c r="DG7" s="39">
        <v>73.77</v>
      </c>
      <c r="DH7" s="39"/>
      <c r="DI7" s="39"/>
      <c r="DJ7" s="39"/>
      <c r="DK7" s="39"/>
      <c r="DL7" s="39"/>
      <c r="DM7" s="39"/>
      <c r="DN7" s="39"/>
      <c r="DO7" s="39"/>
      <c r="DP7" s="39"/>
      <c r="DQ7" s="39"/>
      <c r="DR7" s="39"/>
      <c r="DS7" s="39"/>
      <c r="DT7" s="39"/>
      <c r="DU7" s="39"/>
      <c r="DV7" s="39"/>
      <c r="DW7" s="39"/>
      <c r="DX7" s="39"/>
      <c r="DY7" s="39"/>
      <c r="DZ7" s="39"/>
      <c r="EA7" s="39"/>
      <c r="EB7" s="39"/>
      <c r="EC7" s="39"/>
      <c r="ED7" s="39">
        <v>4.04</v>
      </c>
      <c r="EE7" s="39">
        <v>4.12</v>
      </c>
      <c r="EF7" s="39">
        <v>0.83</v>
      </c>
      <c r="EG7" s="39">
        <v>0</v>
      </c>
      <c r="EH7" s="39">
        <v>0</v>
      </c>
      <c r="EI7" s="39">
        <v>0.69</v>
      </c>
      <c r="EJ7" s="39">
        <v>0.65</v>
      </c>
      <c r="EK7" s="39">
        <v>0.53</v>
      </c>
      <c r="EL7" s="39">
        <v>0.72</v>
      </c>
      <c r="EM7" s="39">
        <v>0.53</v>
      </c>
      <c r="EN7" s="39">
        <v>0.54</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105</v>
      </c>
      <c r="C9" s="41" t="s">
        <v>106</v>
      </c>
      <c r="D9" s="41" t="s">
        <v>107</v>
      </c>
      <c r="E9" s="41" t="s">
        <v>108</v>
      </c>
      <c r="F9" s="41" t="s">
        <v>109</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47</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2020-01-30T06:40:08Z</cp:lastPrinted>
  <dcterms:created xsi:type="dcterms:W3CDTF">2019-12-05T04:35:43Z</dcterms:created>
  <dcterms:modified xsi:type="dcterms:W3CDTF">2020-01-30T06:40:16Z</dcterms:modified>
  <cp:category/>
</cp:coreProperties>
</file>