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T7TQOCLCS18TgCmcTlg67ZFVPBvsK/BYpD0+GFEZRdmLQZIX7KbHG6MWOseGf++nI4MGOqC45UK3S3BnTvES2g==" workbookSaltValue="foBKcxRerMOwMwXJ5K8xdg==" workbookSpinCount="100000" lockStructure="1"/>
  <bookViews>
    <workbookView xWindow="0" yWindow="0" windowWidth="20490" windowHeight="753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T8" i="4"/>
  <c r="AL8" i="4"/>
  <c r="AD8" i="4"/>
  <c r="W8" i="4"/>
  <c r="P8" i="4"/>
  <c r="I8" i="4"/>
  <c r="B8" i="4"/>
  <c r="B6" i="4"/>
  <c r="C10" i="5" l="1"/>
  <c r="D10" i="5"/>
  <c r="E10" i="5"/>
  <c r="B10" i="5"/>
</calcChain>
</file>

<file path=xl/sharedStrings.xml><?xml version="1.0" encoding="utf-8"?>
<sst xmlns="http://schemas.openxmlformats.org/spreadsheetml/2006/main" count="225" uniqueCount="112">
  <si>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</si>
  <si>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</si>
  <si>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</si>
  <si>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</si>
  <si>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</si>
  <si>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</si>
  <si>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</si>
  <si>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</si>
  <si>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</si>
  <si>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</si>
  <si>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</si>
  <si>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</si>
  <si>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</si>
  <si>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</si>
  <si>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</si>
  <si>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</si>
  <si>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</si>
  <si>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</si>
  <si>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</si>
  <si>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</si>
  <si>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</si>
  <si>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</si>
  <si>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</si>
  <si>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</si>
  <si>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</si>
  <si>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</si>
  <si>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</si>
  <si>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</si>
  <si>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</si>
  <si>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</si>
  <si>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</si>
  <si>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</si>
  <si>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</si>
  <si>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</si>
  <si>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</si>
  <si>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</si>
  <si>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</si>
  <si>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</si>
  <si>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</si>
  <si>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</si>
  <si>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</si>
  <si>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</si>
  <si>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</si>
  <si>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</si>
  <si>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</si>
  <si>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</si>
  <si>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</si>
  <si>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</si>
  <si>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</si>
  <si>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</si>
  <si>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</si>
  <si>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</si>
  <si>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</si>
  <si>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</si>
  <si>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</si>
  <si>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</si>
  <si>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</si>
  <si>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</si>
  <si>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</si>
  <si>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</si>
  <si>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</si>
  <si>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</si>
  <si>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</si>
  <si>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</si>
  <si>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</si>
  <si>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</si>
  <si>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</si>
  <si>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</si>
  <si>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</si>
  <si>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</si>
  <si>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</si>
  <si>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</si>
  <si>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</si>
  <si>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</si>
  <si>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</si>
  <si>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</si>
  <si>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</si>
  <si>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</si>
  <si>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</si>
  <si>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</si>
  <si>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</si>
  <si>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</si>
  <si>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</si>
  <si>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</si>
  <si>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</si>
  <si>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</si>
  <si>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</si>
  <si>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</si>
  <si>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</si>
  <si>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</si>
  <si>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</si>
  <si>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</si>
  <si>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</si>
  <si>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</si>
  <si>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</si>
  <si>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</si>
  <si>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</si>
  <si>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</si>
  <si>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</si>
  <si>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</si>
  <si>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</si>
  <si>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</si>
  <si>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</si>
  <si>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</si>
  <si>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</si>
  <si>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</si>
  <si>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</si>
  <si>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</si>
  <si>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</si>
  <si>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水道施設の利用者の減少による給水収益の減少・管路の老朽化による維持管理費の増大など、課題が山積している中で、健全な経営を維持するために、施設の定期的点検・清掃、施設の更新を計画的に進めていく必要がある。また、管路の老朽化も進んでいる中で更新の時期を考慮しながら、利用料金の改定の実施や経常経費のさらなる縮減にむけ業務を見直す必要がある。さらに、施設の定期点検で軽微な修繕を細やかに実施することで施設の長寿命化を図る。</t>
    <rPh sb="1" eb="3">
      <t>スイドウ</t>
    </rPh>
    <rPh sb="3" eb="5">
      <t>シセツ</t>
    </rPh>
    <rPh sb="6" eb="8">
      <t>リヨウ</t>
    </rPh>
    <rPh sb="8" eb="9">
      <t>シャ</t>
    </rPh>
    <rPh sb="10" eb="12">
      <t>ゲンショウ</t>
    </rPh>
    <rPh sb="15" eb="17">
      <t>キュウスイ</t>
    </rPh>
    <rPh sb="17" eb="19">
      <t>シュウエキ</t>
    </rPh>
    <rPh sb="20" eb="22">
      <t>ゲンショウ</t>
    </rPh>
    <rPh sb="23" eb="25">
      <t>カンロ</t>
    </rPh>
    <rPh sb="26" eb="29">
      <t>ロウキュウカ</t>
    </rPh>
    <rPh sb="105" eb="107">
      <t>カンロ</t>
    </rPh>
    <rPh sb="108" eb="111">
      <t>ロウキュウカ</t>
    </rPh>
    <rPh sb="112" eb="113">
      <t>スス</t>
    </rPh>
    <rPh sb="117" eb="118">
      <t>ナカ</t>
    </rPh>
    <rPh sb="119" eb="121">
      <t>コウシン</t>
    </rPh>
    <rPh sb="122" eb="124">
      <t>ジキ</t>
    </rPh>
    <rPh sb="125" eb="127">
      <t>コウリョ</t>
    </rPh>
    <rPh sb="132" eb="134">
      <t>リヨウ</t>
    </rPh>
    <rPh sb="134" eb="136">
      <t>リョウキン</t>
    </rPh>
    <rPh sb="137" eb="139">
      <t>カイテイ</t>
    </rPh>
    <rPh sb="140" eb="142">
      <t>ジッシ</t>
    </rPh>
    <rPh sb="143" eb="147">
      <t>ケイジョウケイヒ</t>
    </rPh>
    <rPh sb="152" eb="154">
      <t>シュクゲン</t>
    </rPh>
    <rPh sb="157" eb="159">
      <t>ギョウム</t>
    </rPh>
    <rPh sb="160" eb="162">
      <t>ミナオ</t>
    </rPh>
    <rPh sb="163" eb="165">
      <t>ヒツヨウ</t>
    </rPh>
    <rPh sb="173" eb="175">
      <t>シセツ</t>
    </rPh>
    <rPh sb="176" eb="178">
      <t>テイキ</t>
    </rPh>
    <rPh sb="178" eb="180">
      <t>テンケン</t>
    </rPh>
    <rPh sb="181" eb="183">
      <t>ケイビ</t>
    </rPh>
    <rPh sb="184" eb="186">
      <t>シュウゼン</t>
    </rPh>
    <rPh sb="187" eb="188">
      <t>コマ</t>
    </rPh>
    <rPh sb="191" eb="193">
      <t>ジッシ</t>
    </rPh>
    <rPh sb="198" eb="200">
      <t>シセツ</t>
    </rPh>
    <rPh sb="201" eb="204">
      <t>チョウジュミョウ</t>
    </rPh>
    <rPh sb="204" eb="205">
      <t>カ</t>
    </rPh>
    <rPh sb="206" eb="207">
      <t>ハカ</t>
    </rPh>
    <phoneticPr fontId="4"/>
  </si>
  <si>
    <t>【①収益的収支比率について】
Ｈ30決算の類似団体平均値に対して、当町は81.67％と△8.42％となっているが、昨年度は料金収入の増および、隔年で実施している業務委託がなかったため総費用がH29に比べ減少したため一時的に収支比率が改善している。
【④企業債残高対給水収益比率】　　　　　　　　　Ｈ29と比較し、給水収益の増収により当該値は改善したものの、類似団体平均値・全国平均より数値は高い傾向にある。大規模な管路更新等を近年は実施しておらずにこのような傾向となっていることから、料金体系等の見直しも検討する必要がある。
【⑤料金回収率】
全国平均より高い傾向にあるが、人件費の上昇に伴い、給水原価の上昇は避けられない。対して供給単価については大幅な料金改定を実施しない限りほぼ横ばいとなるため当面回収率の大幅な変動は少なく、改善も見込めない。
【⑥給水原価について】　　　　　　　　　　　　　Ｈ30決算の値は、類似団体平均値に近い給水原価になったものの、隔年で実施している業務委託を実施していないためであり、有収水量がほぼ横ばいのなかで人件費等の上昇もあり最低限の維持管理となっている現状でこれ以上の改善は見込めない。
【⑦施設利用率について】　　　　　　　　　　　　当初設置した時点での計画人口に比べ人口減少が著しく利用率は全国平均を大きく下回っている。ダウンサイジング等の検討も必要だが、当面更新に係る費用に比べ現在の状況を維持していくことで投資費用を圧縮することで適切な経営を維持できると考えられる。　　　　　　　　　　　　　　
【⑧有収率について】　　　　　　　　　　　　　　　H30決算の類似団体平均値に対して、高い数値で推移しているため、漏水等もなく適切に管理されている状況にある。</t>
    <rPh sb="2" eb="5">
      <t>シュウエキテキ</t>
    </rPh>
    <rPh sb="5" eb="7">
      <t>シュウシ</t>
    </rPh>
    <rPh sb="7" eb="9">
      <t>ヒリツ</t>
    </rPh>
    <rPh sb="18" eb="20">
      <t>ケッサン</t>
    </rPh>
    <rPh sb="21" eb="23">
      <t>ルイジ</t>
    </rPh>
    <rPh sb="23" eb="25">
      <t>ダンタイ</t>
    </rPh>
    <rPh sb="25" eb="28">
      <t>ヘイキンチ</t>
    </rPh>
    <rPh sb="29" eb="30">
      <t>タイ</t>
    </rPh>
    <rPh sb="33" eb="34">
      <t>トウ</t>
    </rPh>
    <rPh sb="34" eb="35">
      <t>マチ</t>
    </rPh>
    <rPh sb="57" eb="60">
      <t>サクネンド</t>
    </rPh>
    <rPh sb="61" eb="63">
      <t>リョウキン</t>
    </rPh>
    <rPh sb="63" eb="65">
      <t>シュウニュウ</t>
    </rPh>
    <rPh sb="66" eb="67">
      <t>ゾウ</t>
    </rPh>
    <rPh sb="71" eb="73">
      <t>カクネン</t>
    </rPh>
    <rPh sb="74" eb="76">
      <t>ジッシ</t>
    </rPh>
    <rPh sb="80" eb="82">
      <t>ギョウム</t>
    </rPh>
    <rPh sb="126" eb="128">
      <t>キギョウ</t>
    </rPh>
    <rPh sb="128" eb="129">
      <t>サイ</t>
    </rPh>
    <rPh sb="129" eb="131">
      <t>ザンダカ</t>
    </rPh>
    <rPh sb="131" eb="132">
      <t>タイ</t>
    </rPh>
    <rPh sb="132" eb="134">
      <t>キュウスイ</t>
    </rPh>
    <rPh sb="134" eb="136">
      <t>シュウエキ</t>
    </rPh>
    <rPh sb="136" eb="138">
      <t>ヒリツ</t>
    </rPh>
    <rPh sb="152" eb="154">
      <t>ヒカク</t>
    </rPh>
    <rPh sb="156" eb="158">
      <t>キュウスイ</t>
    </rPh>
    <rPh sb="158" eb="160">
      <t>シュウエキ</t>
    </rPh>
    <rPh sb="161" eb="162">
      <t>ゾウ</t>
    </rPh>
    <rPh sb="162" eb="163">
      <t>シュウ</t>
    </rPh>
    <rPh sb="166" eb="168">
      <t>トウガイ</t>
    </rPh>
    <rPh sb="168" eb="169">
      <t>アタイ</t>
    </rPh>
    <rPh sb="178" eb="180">
      <t>ルイジ</t>
    </rPh>
    <rPh sb="180" eb="182">
      <t>ダンタイ</t>
    </rPh>
    <rPh sb="182" eb="185">
      <t>ヘイキンチ</t>
    </rPh>
    <rPh sb="186" eb="188">
      <t>ゼンコク</t>
    </rPh>
    <rPh sb="188" eb="190">
      <t>ヘイキン</t>
    </rPh>
    <rPh sb="192" eb="194">
      <t>スウチ</t>
    </rPh>
    <rPh sb="195" eb="196">
      <t>タカ</t>
    </rPh>
    <rPh sb="197" eb="199">
      <t>ケイコウ</t>
    </rPh>
    <rPh sb="203" eb="206">
      <t>ダイキボ</t>
    </rPh>
    <rPh sb="207" eb="209">
      <t>カンロ</t>
    </rPh>
    <rPh sb="209" eb="211">
      <t>コウシン</t>
    </rPh>
    <rPh sb="211" eb="212">
      <t>トウ</t>
    </rPh>
    <rPh sb="213" eb="215">
      <t>キンネン</t>
    </rPh>
    <rPh sb="216" eb="218">
      <t>ジッシ</t>
    </rPh>
    <rPh sb="229" eb="231">
      <t>ケイコウ</t>
    </rPh>
    <rPh sb="242" eb="244">
      <t>リョウキン</t>
    </rPh>
    <rPh sb="244" eb="246">
      <t>タイケイ</t>
    </rPh>
    <rPh sb="246" eb="247">
      <t>トウ</t>
    </rPh>
    <rPh sb="248" eb="250">
      <t>ミナオ</t>
    </rPh>
    <rPh sb="252" eb="254">
      <t>ケントウ</t>
    </rPh>
    <rPh sb="256" eb="258">
      <t>ヒツヨウ</t>
    </rPh>
    <rPh sb="272" eb="274">
      <t>ゼンコク</t>
    </rPh>
    <rPh sb="274" eb="276">
      <t>ヘイキン</t>
    </rPh>
    <rPh sb="278" eb="279">
      <t>タカ</t>
    </rPh>
    <rPh sb="280" eb="282">
      <t>ケイコウ</t>
    </rPh>
    <rPh sb="287" eb="290">
      <t>ジンケンヒ</t>
    </rPh>
    <rPh sb="291" eb="293">
      <t>ジョウショウ</t>
    </rPh>
    <rPh sb="294" eb="295">
      <t>トモナ</t>
    </rPh>
    <rPh sb="297" eb="299">
      <t>キュウスイ</t>
    </rPh>
    <rPh sb="299" eb="301">
      <t>ゲンカ</t>
    </rPh>
    <rPh sb="302" eb="304">
      <t>ジョウショウ</t>
    </rPh>
    <rPh sb="305" eb="306">
      <t>サリヨウ</t>
    </rPh>
    <rPh sb="312" eb="313">
      <t>タイ</t>
    </rPh>
    <rPh sb="315" eb="317">
      <t>キョウキュウ</t>
    </rPh>
    <rPh sb="317" eb="319">
      <t>タンカ</t>
    </rPh>
    <rPh sb="324" eb="326">
      <t>オオハバ</t>
    </rPh>
    <rPh sb="327" eb="329">
      <t>リョウキン</t>
    </rPh>
    <rPh sb="329" eb="331">
      <t>カイテイ</t>
    </rPh>
    <rPh sb="332" eb="334">
      <t>ジッシ</t>
    </rPh>
    <rPh sb="337" eb="338">
      <t>カギ</t>
    </rPh>
    <rPh sb="341" eb="342">
      <t>ヨコ</t>
    </rPh>
    <rPh sb="349" eb="351">
      <t>トウメン</t>
    </rPh>
    <rPh sb="351" eb="353">
      <t>カイシュウ</t>
    </rPh>
    <rPh sb="353" eb="354">
      <t>リツ</t>
    </rPh>
    <rPh sb="355" eb="357">
      <t>オオハバ</t>
    </rPh>
    <rPh sb="358" eb="360">
      <t>ヘンドウ</t>
    </rPh>
    <rPh sb="361" eb="362">
      <t>スク</t>
    </rPh>
    <rPh sb="365" eb="367">
      <t>カイゼン</t>
    </rPh>
    <rPh sb="368" eb="370">
      <t>ミコ</t>
    </rPh>
    <rPh sb="377" eb="378">
      <t>オモ</t>
    </rPh>
    <rPh sb="398" eb="401">
      <t>ユウシュウリツ</t>
    </rPh>
    <rPh sb="424" eb="426">
      <t>ケッサン</t>
    </rPh>
    <rPh sb="427" eb="429">
      <t>ルイジ</t>
    </rPh>
    <rPh sb="459" eb="461">
      <t>スイリョウ</t>
    </rPh>
    <rPh sb="464" eb="465">
      <t>ヨコ</t>
    </rPh>
    <rPh sb="471" eb="474">
      <t>ジンケンヒ</t>
    </rPh>
    <rPh sb="474" eb="475">
      <t>トウ</t>
    </rPh>
    <rPh sb="476" eb="478">
      <t>ジョウショウ</t>
    </rPh>
    <rPh sb="481" eb="484">
      <t>サイテイゲン</t>
    </rPh>
    <rPh sb="485" eb="487">
      <t>イジ</t>
    </rPh>
    <rPh sb="487" eb="489">
      <t>カンリ</t>
    </rPh>
    <rPh sb="495" eb="497">
      <t>ゲンジョウ</t>
    </rPh>
    <rPh sb="500" eb="502">
      <t>イジョウ</t>
    </rPh>
    <rPh sb="503" eb="505">
      <t>カイゼン</t>
    </rPh>
    <rPh sb="506" eb="508">
      <t>ミコ</t>
    </rPh>
    <rPh sb="518" eb="520">
      <t>スイイ</t>
    </rPh>
    <rPh sb="527" eb="529">
      <t>シセツ</t>
    </rPh>
    <rPh sb="530" eb="532">
      <t>カドウ</t>
    </rPh>
    <rPh sb="532" eb="534">
      <t>ジョウキョウ</t>
    </rPh>
    <rPh sb="535" eb="537">
      <t>シュウエキ</t>
    </rPh>
    <rPh sb="537" eb="539">
      <t>トウショ</t>
    </rPh>
    <rPh sb="539" eb="541">
      <t>セッチ</t>
    </rPh>
    <rPh sb="543" eb="545">
      <t>ジテン</t>
    </rPh>
    <rPh sb="547" eb="549">
      <t>ケイカク</t>
    </rPh>
    <rPh sb="549" eb="551">
      <t>ジンコウ</t>
    </rPh>
    <rPh sb="552" eb="553">
      <t>クラ</t>
    </rPh>
    <rPh sb="554" eb="556">
      <t>ジンコウ</t>
    </rPh>
    <rPh sb="556" eb="558">
      <t>ゲンショウ</t>
    </rPh>
    <rPh sb="559" eb="560">
      <t>イチジル</t>
    </rPh>
    <rPh sb="562" eb="564">
      <t>リヨウ</t>
    </rPh>
    <rPh sb="564" eb="565">
      <t>リツ</t>
    </rPh>
    <rPh sb="566" eb="568">
      <t>ゼンコク</t>
    </rPh>
    <rPh sb="568" eb="570">
      <t>ヘイキン</t>
    </rPh>
    <rPh sb="571" eb="572">
      <t>オオ</t>
    </rPh>
    <rPh sb="574" eb="576">
      <t>シタマワ</t>
    </rPh>
    <rPh sb="589" eb="590">
      <t>トウ</t>
    </rPh>
    <rPh sb="591" eb="593">
      <t>ケントウ</t>
    </rPh>
    <rPh sb="594" eb="596">
      <t>ヒツヨウ</t>
    </rPh>
    <rPh sb="599" eb="601">
      <t>トウメン</t>
    </rPh>
    <rPh sb="601" eb="603">
      <t>コウシン</t>
    </rPh>
    <rPh sb="604" eb="605">
      <t>カカ</t>
    </rPh>
    <rPh sb="606" eb="608">
      <t>ヒヨウ</t>
    </rPh>
    <rPh sb="609" eb="610">
      <t>クラ</t>
    </rPh>
    <rPh sb="611" eb="613">
      <t>ゲンザイ</t>
    </rPh>
    <rPh sb="614" eb="616">
      <t>ジョウキョウ</t>
    </rPh>
    <rPh sb="617" eb="619">
      <t>イジ</t>
    </rPh>
    <rPh sb="626" eb="628">
      <t>トウシ</t>
    </rPh>
    <rPh sb="628" eb="630">
      <t>ヒヨウ</t>
    </rPh>
    <rPh sb="631" eb="633">
      <t>アッシュク</t>
    </rPh>
    <rPh sb="638" eb="640">
      <t>テキセツ</t>
    </rPh>
    <rPh sb="641" eb="643">
      <t>ケイエイ</t>
    </rPh>
    <rPh sb="644" eb="646">
      <t>イジ</t>
    </rPh>
    <rPh sb="650" eb="651">
      <t>カンガ</t>
    </rPh>
    <rPh sb="714" eb="715">
      <t>タカ</t>
    </rPh>
    <rPh sb="716" eb="718">
      <t>スウチ</t>
    </rPh>
    <rPh sb="728" eb="730">
      <t>ロウスイ</t>
    </rPh>
    <rPh sb="730" eb="731">
      <t>トウ</t>
    </rPh>
    <rPh sb="734" eb="736">
      <t>テキセツ</t>
    </rPh>
    <rPh sb="737" eb="739">
      <t>カンリ</t>
    </rPh>
    <rPh sb="744" eb="746">
      <t>ジョウキョウ</t>
    </rPh>
    <phoneticPr fontId="4"/>
  </si>
  <si>
    <t>【③管路更新率について】　Ｈ30決算の類似団体平均値に対して、当町は0.0％と、▲0.62％となっており、過去５年間では、Ｈ28に導水管布設替工事を実施しているが、それ以外は実施しておらず、計画的な更新が課題となっている。</t>
    <rPh sb="2" eb="4">
      <t>カンロ</t>
    </rPh>
    <rPh sb="4" eb="6">
      <t>コウシン</t>
    </rPh>
    <rPh sb="6" eb="7">
      <t>リツ</t>
    </rPh>
    <rPh sb="16" eb="18">
      <t>ケッサン</t>
    </rPh>
    <rPh sb="19" eb="21">
      <t>ルイジ</t>
    </rPh>
    <rPh sb="21" eb="23">
      <t>ダンタイ</t>
    </rPh>
    <rPh sb="23" eb="26">
      <t>ヘイキンチ</t>
    </rPh>
    <rPh sb="27" eb="28">
      <t>タイ</t>
    </rPh>
    <rPh sb="31" eb="32">
      <t>トウ</t>
    </rPh>
    <rPh sb="32" eb="33">
      <t>マチ</t>
    </rPh>
    <rPh sb="53" eb="55">
      <t>カコ</t>
    </rPh>
    <rPh sb="56" eb="58">
      <t>ネンカン</t>
    </rPh>
    <rPh sb="65" eb="67">
      <t>ドウスイ</t>
    </rPh>
    <rPh sb="67" eb="68">
      <t>カン</t>
    </rPh>
    <rPh sb="68" eb="70">
      <t>フセツ</t>
    </rPh>
    <rPh sb="70" eb="71">
      <t>カ</t>
    </rPh>
    <rPh sb="71" eb="73">
      <t>コウジ</t>
    </rPh>
    <rPh sb="74" eb="76">
      <t>ジッシ</t>
    </rPh>
    <rPh sb="84" eb="86">
      <t>イガイ</t>
    </rPh>
    <rPh sb="87" eb="89">
      <t>ジッシ</t>
    </rPh>
    <rPh sb="95" eb="98">
      <t>ケイカクテキ</t>
    </rPh>
    <rPh sb="99" eb="101">
      <t>コウシン</t>
    </rPh>
    <rPh sb="102" eb="104">
      <t>カダイ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</si>
</sst>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shrinkToFit="1"/>
      <protection locked="0"/>
    </xf>
    <xf numFmtId="0" fontId="5" fillId="0" borderId="0" xfId="0" applyFont="1" applyBorder="1" applyAlignment="1" applyProtection="1">
      <alignment horizontal="left" vertical="top" wrapText="1" shrinkToFit="1"/>
      <protection locked="0"/>
    </xf>
    <xf numFmtId="0" fontId="5" fillId="0" borderId="7" xfId="0" applyFont="1" applyBorder="1" applyAlignment="1" applyProtection="1">
      <alignment horizontal="left" vertical="top" wrapText="1" shrinkToFit="1"/>
      <protection locked="0"/>
    </xf>
    <xf numFmtId="0" fontId="5" fillId="0" borderId="8" xfId="0" applyFont="1" applyBorder="1" applyAlignment="1" applyProtection="1">
      <alignment horizontal="left" vertical="top" wrapText="1" shrinkToFit="1"/>
      <protection locked="0"/>
    </xf>
    <xf numFmtId="0" fontId="5" fillId="0" borderId="1" xfId="0" applyFont="1" applyBorder="1" applyAlignment="1" applyProtection="1">
      <alignment horizontal="left" vertical="top" wrapText="1" shrinkToFit="1"/>
      <protection locked="0"/>
    </xf>
    <xf numFmtId="0" fontId="5" fillId="0" borderId="9" xfId="0" applyFont="1" applyBorder="1" applyAlignment="1" applyProtection="1">
      <alignment horizontal="left" vertical="top" wrapText="1" shrinkToFi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formatCode="#,##0.00;&quot;△&quot;#,##0.00;&quot;-&quot;">
                  <c:v>0.22</c:v>
                </c:pt>
                <c:pt idx="3">
                  <c:v>0</c:v>
                </c:pt>
                <c:pt idx="4">
                  <c:v>0</c:v>
                </c:pt>
              </c:numCache>
            </c:numRef>
          </c:val>
          <c:extLst xmlns:c16r2="http://schemas.microsoft.com/office/drawing/2015/06/chart">
            <c:ext xmlns:c16="http://schemas.microsoft.com/office/drawing/2014/chart" uri="{C3380CC4-5D6E-409C-BE32-E72D297353CC}">
              <c16:uniqueId val="{00000000-514E-4620-9289-5E8A7F844F01}"/>
            </c:ext>
          </c:extLst>
        </c:ser>
        <c:dLbls>
          <c:showLegendKey val="0"/>
          <c:showVal val="0"/>
          <c:showCatName val="0"/>
          <c:showSerName val="0"/>
          <c:showPercent val="0"/>
          <c:showBubbleSize val="0"/>
        </c:dLbls>
        <c:gapWidth val="150"/>
        <c:axId val="252140544"/>
        <c:axId val="252150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0.91</c:v>
                </c:pt>
                <c:pt idx="1">
                  <c:v>1.26</c:v>
                </c:pt>
                <c:pt idx="2">
                  <c:v>0.78</c:v>
                </c:pt>
                <c:pt idx="3">
                  <c:v>0.56999999999999995</c:v>
                </c:pt>
                <c:pt idx="4">
                  <c:v>0.62</c:v>
                </c:pt>
              </c:numCache>
            </c:numRef>
          </c:val>
          <c:smooth val="0"/>
          <c:extLst xmlns:c16r2="http://schemas.microsoft.com/office/drawing/2015/06/chart">
            <c:ext xmlns:c16="http://schemas.microsoft.com/office/drawing/2014/chart" uri="{C3380CC4-5D6E-409C-BE32-E72D297353CC}">
              <c16:uniqueId val="{00000001-514E-4620-9289-5E8A7F844F01}"/>
            </c:ext>
          </c:extLst>
        </c:ser>
        <c:dLbls>
          <c:showLegendKey val="0"/>
          <c:showVal val="0"/>
          <c:showCatName val="0"/>
          <c:showSerName val="0"/>
          <c:showPercent val="0"/>
          <c:showBubbleSize val="0"/>
        </c:dLbls>
        <c:marker val="1"/>
        <c:smooth val="0"/>
        <c:axId val="252140544"/>
        <c:axId val="252150912"/>
      </c:lineChart>
      <c:dateAx>
        <c:axId val="252140544"/>
        <c:scaling>
          <c:orientation val="minMax"/>
        </c:scaling>
        <c:delete val="1"/>
        <c:axPos val="b"/>
        <c:numFmt formatCode="ge" sourceLinked="1"/>
        <c:majorTickMark val="none"/>
        <c:minorTickMark val="none"/>
        <c:tickLblPos val="none"/>
        <c:crossAx val="252150912"/>
        <c:crosses val="autoZero"/>
        <c:auto val="1"/>
        <c:lblOffset val="100"/>
        <c:baseTimeUnit val="years"/>
      </c:dateAx>
      <c:valAx>
        <c:axId val="25215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14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84.75</c:v>
                </c:pt>
                <c:pt idx="1">
                  <c:v>77.86</c:v>
                </c:pt>
                <c:pt idx="2">
                  <c:v>76.19</c:v>
                </c:pt>
                <c:pt idx="3">
                  <c:v>68.760000000000005</c:v>
                </c:pt>
                <c:pt idx="4">
                  <c:v>81.67</c:v>
                </c:pt>
              </c:numCache>
            </c:numRef>
          </c:val>
          <c:extLst xmlns:c16r2="http://schemas.microsoft.com/office/drawing/2015/06/chart">
            <c:ext xmlns:c16="http://schemas.microsoft.com/office/drawing/2014/chart" uri="{C3380CC4-5D6E-409C-BE32-E72D297353CC}">
              <c16:uniqueId val="{00000000-7A8C-4E57-9015-D33638DF8F29}"/>
            </c:ext>
          </c:extLst>
        </c:ser>
        <c:dLbls>
          <c:showLegendKey val="0"/>
          <c:showVal val="0"/>
          <c:showCatName val="0"/>
          <c:showSerName val="0"/>
          <c:showPercent val="0"/>
          <c:showBubbleSize val="0"/>
        </c:dLbls>
        <c:gapWidth val="150"/>
        <c:axId val="252194176"/>
        <c:axId val="252196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73.06</c:v>
                </c:pt>
                <c:pt idx="1">
                  <c:v>72.03</c:v>
                </c:pt>
                <c:pt idx="2">
                  <c:v>72.11</c:v>
                </c:pt>
                <c:pt idx="3">
                  <c:v>74.05</c:v>
                </c:pt>
                <c:pt idx="4">
                  <c:v>73.25</c:v>
                </c:pt>
              </c:numCache>
            </c:numRef>
          </c:val>
          <c:smooth val="0"/>
          <c:extLst xmlns:c16r2="http://schemas.microsoft.com/office/drawing/2015/06/chart">
            <c:ext xmlns:c16="http://schemas.microsoft.com/office/drawing/2014/chart" uri="{C3380CC4-5D6E-409C-BE32-E72D297353CC}">
              <c16:uniqueId val="{00000001-7A8C-4E57-9015-D33638DF8F29}"/>
            </c:ext>
          </c:extLst>
        </c:ser>
        <c:dLbls>
          <c:showLegendKey val="0"/>
          <c:showVal val="0"/>
          <c:showCatName val="0"/>
          <c:showSerName val="0"/>
          <c:showPercent val="0"/>
          <c:showBubbleSize val="0"/>
        </c:dLbls>
        <c:marker val="1"/>
        <c:smooth val="0"/>
        <c:axId val="252194176"/>
        <c:axId val="252196352"/>
      </c:lineChart>
      <c:dateAx>
        <c:axId val="252194176"/>
        <c:scaling>
          <c:orientation val="minMax"/>
        </c:scaling>
        <c:delete val="1"/>
        <c:axPos val="b"/>
        <c:numFmt formatCode="ge" sourceLinked="1"/>
        <c:majorTickMark val="none"/>
        <c:minorTickMark val="none"/>
        <c:tickLblPos val="none"/>
        <c:crossAx val="252196352"/>
        <c:crosses val="autoZero"/>
        <c:auto val="1"/>
        <c:lblOffset val="100"/>
        <c:baseTimeUnit val="years"/>
      </c:dateAx>
      <c:valAx>
        <c:axId val="252196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194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9FD5-42F9-A4F9-03499B7D276A}"/>
            </c:ext>
          </c:extLst>
        </c:ser>
        <c:dLbls>
          <c:showLegendKey val="0"/>
          <c:showVal val="0"/>
          <c:showCatName val="0"/>
          <c:showSerName val="0"/>
          <c:showPercent val="0"/>
          <c:showBubbleSize val="0"/>
        </c:dLbls>
        <c:gapWidth val="150"/>
        <c:axId val="252210560"/>
        <c:axId val="252233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9FD5-42F9-A4F9-03499B7D276A}"/>
            </c:ext>
          </c:extLst>
        </c:ser>
        <c:dLbls>
          <c:showLegendKey val="0"/>
          <c:showVal val="0"/>
          <c:showCatName val="0"/>
          <c:showSerName val="0"/>
          <c:showPercent val="0"/>
          <c:showBubbleSize val="0"/>
        </c:dLbls>
        <c:marker val="1"/>
        <c:smooth val="0"/>
        <c:axId val="252210560"/>
        <c:axId val="252233216"/>
      </c:lineChart>
      <c:dateAx>
        <c:axId val="252210560"/>
        <c:scaling>
          <c:orientation val="minMax"/>
        </c:scaling>
        <c:delete val="1"/>
        <c:axPos val="b"/>
        <c:numFmt formatCode="ge" sourceLinked="1"/>
        <c:majorTickMark val="none"/>
        <c:minorTickMark val="none"/>
        <c:tickLblPos val="none"/>
        <c:crossAx val="252233216"/>
        <c:crosses val="autoZero"/>
        <c:auto val="1"/>
        <c:lblOffset val="100"/>
        <c:baseTimeUnit val="years"/>
      </c:dateAx>
      <c:valAx>
        <c:axId val="252233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21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147-4D34-8EA5-8CCEA858A153}"/>
            </c:ext>
          </c:extLst>
        </c:ser>
        <c:dLbls>
          <c:showLegendKey val="0"/>
          <c:showVal val="0"/>
          <c:showCatName val="0"/>
          <c:showSerName val="0"/>
          <c:showPercent val="0"/>
          <c:showBubbleSize val="0"/>
        </c:dLbls>
        <c:gapWidth val="150"/>
        <c:axId val="252362752"/>
        <c:axId val="252364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147-4D34-8EA5-8CCEA858A153}"/>
            </c:ext>
          </c:extLst>
        </c:ser>
        <c:dLbls>
          <c:showLegendKey val="0"/>
          <c:showVal val="0"/>
          <c:showCatName val="0"/>
          <c:showSerName val="0"/>
          <c:showPercent val="0"/>
          <c:showBubbleSize val="0"/>
        </c:dLbls>
        <c:marker val="1"/>
        <c:smooth val="0"/>
        <c:axId val="252362752"/>
        <c:axId val="252364672"/>
      </c:lineChart>
      <c:dateAx>
        <c:axId val="252362752"/>
        <c:scaling>
          <c:orientation val="minMax"/>
        </c:scaling>
        <c:delete val="1"/>
        <c:axPos val="b"/>
        <c:numFmt formatCode="ge" sourceLinked="1"/>
        <c:majorTickMark val="none"/>
        <c:minorTickMark val="none"/>
        <c:tickLblPos val="none"/>
        <c:crossAx val="252364672"/>
        <c:crosses val="autoZero"/>
        <c:auto val="1"/>
        <c:lblOffset val="100"/>
        <c:baseTimeUnit val="years"/>
      </c:dateAx>
      <c:valAx>
        <c:axId val="252364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362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F99-45F4-8666-DB90189B8855}"/>
            </c:ext>
          </c:extLst>
        </c:ser>
        <c:dLbls>
          <c:showLegendKey val="0"/>
          <c:showVal val="0"/>
          <c:showCatName val="0"/>
          <c:showSerName val="0"/>
          <c:showPercent val="0"/>
          <c:showBubbleSize val="0"/>
        </c:dLbls>
        <c:gapWidth val="150"/>
        <c:axId val="252596608"/>
        <c:axId val="25259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F99-45F4-8666-DB90189B8855}"/>
            </c:ext>
          </c:extLst>
        </c:ser>
        <c:dLbls>
          <c:showLegendKey val="0"/>
          <c:showVal val="0"/>
          <c:showCatName val="0"/>
          <c:showSerName val="0"/>
          <c:showPercent val="0"/>
          <c:showBubbleSize val="0"/>
        </c:dLbls>
        <c:marker val="1"/>
        <c:smooth val="0"/>
        <c:axId val="252596608"/>
        <c:axId val="252598528"/>
      </c:lineChart>
      <c:dateAx>
        <c:axId val="252596608"/>
        <c:scaling>
          <c:orientation val="minMax"/>
        </c:scaling>
        <c:delete val="1"/>
        <c:axPos val="b"/>
        <c:numFmt formatCode="ge" sourceLinked="1"/>
        <c:majorTickMark val="none"/>
        <c:minorTickMark val="none"/>
        <c:tickLblPos val="none"/>
        <c:crossAx val="252598528"/>
        <c:crosses val="autoZero"/>
        <c:auto val="1"/>
        <c:lblOffset val="100"/>
        <c:baseTimeUnit val="years"/>
      </c:dateAx>
      <c:valAx>
        <c:axId val="25259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59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38F-4265-816E-150EC47A8B83}"/>
            </c:ext>
          </c:extLst>
        </c:ser>
        <c:dLbls>
          <c:showLegendKey val="0"/>
          <c:showVal val="0"/>
          <c:showCatName val="0"/>
          <c:showSerName val="0"/>
          <c:showPercent val="0"/>
          <c:showBubbleSize val="0"/>
        </c:dLbls>
        <c:gapWidth val="150"/>
        <c:axId val="252662528"/>
        <c:axId val="25266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38F-4265-816E-150EC47A8B83}"/>
            </c:ext>
          </c:extLst>
        </c:ser>
        <c:dLbls>
          <c:showLegendKey val="0"/>
          <c:showVal val="0"/>
          <c:showCatName val="0"/>
          <c:showSerName val="0"/>
          <c:showPercent val="0"/>
          <c:showBubbleSize val="0"/>
        </c:dLbls>
        <c:marker val="1"/>
        <c:smooth val="0"/>
        <c:axId val="252662528"/>
        <c:axId val="252664448"/>
      </c:lineChart>
      <c:dateAx>
        <c:axId val="252662528"/>
        <c:scaling>
          <c:orientation val="minMax"/>
        </c:scaling>
        <c:delete val="1"/>
        <c:axPos val="b"/>
        <c:numFmt formatCode="ge" sourceLinked="1"/>
        <c:majorTickMark val="none"/>
        <c:minorTickMark val="none"/>
        <c:tickLblPos val="none"/>
        <c:crossAx val="252664448"/>
        <c:crosses val="autoZero"/>
        <c:auto val="1"/>
        <c:lblOffset val="100"/>
        <c:baseTimeUnit val="years"/>
      </c:dateAx>
      <c:valAx>
        <c:axId val="25266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66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1404.22</c:v>
                </c:pt>
                <c:pt idx="1">
                  <c:v>1315.18</c:v>
                </c:pt>
                <c:pt idx="2">
                  <c:v>1579.68</c:v>
                </c:pt>
                <c:pt idx="3">
                  <c:v>1734.01</c:v>
                </c:pt>
                <c:pt idx="4">
                  <c:v>1446.11</c:v>
                </c:pt>
              </c:numCache>
            </c:numRef>
          </c:val>
          <c:extLst xmlns:c16r2="http://schemas.microsoft.com/office/drawing/2015/06/chart">
            <c:ext xmlns:c16="http://schemas.microsoft.com/office/drawing/2014/chart" uri="{C3380CC4-5D6E-409C-BE32-E72D297353CC}">
              <c16:uniqueId val="{00000000-DAF6-4753-9793-BE4DE04050C1}"/>
            </c:ext>
          </c:extLst>
        </c:ser>
        <c:dLbls>
          <c:showLegendKey val="0"/>
          <c:showVal val="0"/>
          <c:showCatName val="0"/>
          <c:showSerName val="0"/>
          <c:showPercent val="0"/>
          <c:showBubbleSize val="0"/>
        </c:dLbls>
        <c:gapWidth val="150"/>
        <c:axId val="252699776"/>
        <c:axId val="252701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1486.62</c:v>
                </c:pt>
                <c:pt idx="1">
                  <c:v>1510.14</c:v>
                </c:pt>
                <c:pt idx="2">
                  <c:v>1595.62</c:v>
                </c:pt>
                <c:pt idx="3">
                  <c:v>1302.33</c:v>
                </c:pt>
                <c:pt idx="4">
                  <c:v>1274.21</c:v>
                </c:pt>
              </c:numCache>
            </c:numRef>
          </c:val>
          <c:smooth val="0"/>
          <c:extLst xmlns:c16r2="http://schemas.microsoft.com/office/drawing/2015/06/chart">
            <c:ext xmlns:c16="http://schemas.microsoft.com/office/drawing/2014/chart" uri="{C3380CC4-5D6E-409C-BE32-E72D297353CC}">
              <c16:uniqueId val="{00000001-DAF6-4753-9793-BE4DE04050C1}"/>
            </c:ext>
          </c:extLst>
        </c:ser>
        <c:dLbls>
          <c:showLegendKey val="0"/>
          <c:showVal val="0"/>
          <c:showCatName val="0"/>
          <c:showSerName val="0"/>
          <c:showPercent val="0"/>
          <c:showBubbleSize val="0"/>
        </c:dLbls>
        <c:marker val="1"/>
        <c:smooth val="0"/>
        <c:axId val="252699776"/>
        <c:axId val="252701696"/>
      </c:lineChart>
      <c:dateAx>
        <c:axId val="252699776"/>
        <c:scaling>
          <c:orientation val="minMax"/>
        </c:scaling>
        <c:delete val="1"/>
        <c:axPos val="b"/>
        <c:numFmt formatCode="ge" sourceLinked="1"/>
        <c:majorTickMark val="none"/>
        <c:minorTickMark val="none"/>
        <c:tickLblPos val="none"/>
        <c:crossAx val="252701696"/>
        <c:crosses val="autoZero"/>
        <c:auto val="1"/>
        <c:lblOffset val="100"/>
        <c:baseTimeUnit val="years"/>
      </c:dateAx>
      <c:valAx>
        <c:axId val="252701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69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55.55</c:v>
                </c:pt>
                <c:pt idx="1">
                  <c:v>51.32</c:v>
                </c:pt>
                <c:pt idx="2">
                  <c:v>55.91</c:v>
                </c:pt>
                <c:pt idx="3">
                  <c:v>43.11</c:v>
                </c:pt>
                <c:pt idx="4">
                  <c:v>53.07</c:v>
                </c:pt>
              </c:numCache>
            </c:numRef>
          </c:val>
          <c:extLst xmlns:c16r2="http://schemas.microsoft.com/office/drawing/2015/06/chart">
            <c:ext xmlns:c16="http://schemas.microsoft.com/office/drawing/2014/chart" uri="{C3380CC4-5D6E-409C-BE32-E72D297353CC}">
              <c16:uniqueId val="{00000000-BAA8-423B-ADEB-546BB6D544D7}"/>
            </c:ext>
          </c:extLst>
        </c:ser>
        <c:dLbls>
          <c:showLegendKey val="0"/>
          <c:showVal val="0"/>
          <c:showCatName val="0"/>
          <c:showSerName val="0"/>
          <c:showPercent val="0"/>
          <c:showBubbleSize val="0"/>
        </c:dLbls>
        <c:gapWidth val="150"/>
        <c:axId val="252737024"/>
        <c:axId val="25273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24.39</c:v>
                </c:pt>
                <c:pt idx="1">
                  <c:v>22.67</c:v>
                </c:pt>
                <c:pt idx="2">
                  <c:v>37.92</c:v>
                </c:pt>
                <c:pt idx="3">
                  <c:v>40.89</c:v>
                </c:pt>
                <c:pt idx="4">
                  <c:v>41.25</c:v>
                </c:pt>
              </c:numCache>
            </c:numRef>
          </c:val>
          <c:smooth val="0"/>
          <c:extLst xmlns:c16r2="http://schemas.microsoft.com/office/drawing/2015/06/chart">
            <c:ext xmlns:c16="http://schemas.microsoft.com/office/drawing/2014/chart" uri="{C3380CC4-5D6E-409C-BE32-E72D297353CC}">
              <c16:uniqueId val="{00000001-BAA8-423B-ADEB-546BB6D544D7}"/>
            </c:ext>
          </c:extLst>
        </c:ser>
        <c:dLbls>
          <c:showLegendKey val="0"/>
          <c:showVal val="0"/>
          <c:showCatName val="0"/>
          <c:showSerName val="0"/>
          <c:showPercent val="0"/>
          <c:showBubbleSize val="0"/>
        </c:dLbls>
        <c:marker val="1"/>
        <c:smooth val="0"/>
        <c:axId val="252737024"/>
        <c:axId val="252738944"/>
      </c:lineChart>
      <c:dateAx>
        <c:axId val="252737024"/>
        <c:scaling>
          <c:orientation val="minMax"/>
        </c:scaling>
        <c:delete val="1"/>
        <c:axPos val="b"/>
        <c:numFmt formatCode="ge" sourceLinked="1"/>
        <c:majorTickMark val="none"/>
        <c:minorTickMark val="none"/>
        <c:tickLblPos val="none"/>
        <c:crossAx val="252738944"/>
        <c:crosses val="autoZero"/>
        <c:auto val="1"/>
        <c:lblOffset val="100"/>
        <c:baseTimeUnit val="years"/>
      </c:dateAx>
      <c:valAx>
        <c:axId val="25273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73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400.35</c:v>
                </c:pt>
                <c:pt idx="1">
                  <c:v>451.53</c:v>
                </c:pt>
                <c:pt idx="2">
                  <c:v>419.61</c:v>
                </c:pt>
                <c:pt idx="3">
                  <c:v>549.83000000000004</c:v>
                </c:pt>
                <c:pt idx="4">
                  <c:v>417.43</c:v>
                </c:pt>
              </c:numCache>
            </c:numRef>
          </c:val>
          <c:extLst xmlns:c16r2="http://schemas.microsoft.com/office/drawing/2015/06/chart">
            <c:ext xmlns:c16="http://schemas.microsoft.com/office/drawing/2014/chart" uri="{C3380CC4-5D6E-409C-BE32-E72D297353CC}">
              <c16:uniqueId val="{00000000-4EA7-4BBE-ACE3-D98183BD4DA3}"/>
            </c:ext>
          </c:extLst>
        </c:ser>
        <c:dLbls>
          <c:showLegendKey val="0"/>
          <c:showVal val="0"/>
          <c:showCatName val="0"/>
          <c:showSerName val="0"/>
          <c:showPercent val="0"/>
          <c:showBubbleSize val="0"/>
        </c:dLbls>
        <c:gapWidth val="150"/>
        <c:axId val="252802944"/>
        <c:axId val="252825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734.18</c:v>
                </c:pt>
                <c:pt idx="1">
                  <c:v>789.62</c:v>
                </c:pt>
                <c:pt idx="2">
                  <c:v>423.18</c:v>
                </c:pt>
                <c:pt idx="3">
                  <c:v>383.2</c:v>
                </c:pt>
                <c:pt idx="4">
                  <c:v>383.25</c:v>
                </c:pt>
              </c:numCache>
            </c:numRef>
          </c:val>
          <c:smooth val="0"/>
          <c:extLst xmlns:c16r2="http://schemas.microsoft.com/office/drawing/2015/06/chart">
            <c:ext xmlns:c16="http://schemas.microsoft.com/office/drawing/2014/chart" uri="{C3380CC4-5D6E-409C-BE32-E72D297353CC}">
              <c16:uniqueId val="{00000001-4EA7-4BBE-ACE3-D98183BD4DA3}"/>
            </c:ext>
          </c:extLst>
        </c:ser>
        <c:dLbls>
          <c:showLegendKey val="0"/>
          <c:showVal val="0"/>
          <c:showCatName val="0"/>
          <c:showSerName val="0"/>
          <c:showPercent val="0"/>
          <c:showBubbleSize val="0"/>
        </c:dLbls>
        <c:marker val="1"/>
        <c:smooth val="0"/>
        <c:axId val="252802944"/>
        <c:axId val="252825600"/>
      </c:lineChart>
      <c:dateAx>
        <c:axId val="252802944"/>
        <c:scaling>
          <c:orientation val="minMax"/>
        </c:scaling>
        <c:delete val="1"/>
        <c:axPos val="b"/>
        <c:numFmt formatCode="ge" sourceLinked="1"/>
        <c:majorTickMark val="none"/>
        <c:minorTickMark val="none"/>
        <c:tickLblPos val="none"/>
        <c:crossAx val="252825600"/>
        <c:crosses val="autoZero"/>
        <c:auto val="1"/>
        <c:lblOffset val="100"/>
        <c:baseTimeUnit val="years"/>
      </c:dateAx>
      <c:valAx>
        <c:axId val="252825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80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26.96</c:v>
                </c:pt>
                <c:pt idx="1">
                  <c:v>25.79</c:v>
                </c:pt>
                <c:pt idx="2">
                  <c:v>24.73</c:v>
                </c:pt>
                <c:pt idx="3">
                  <c:v>21.19</c:v>
                </c:pt>
                <c:pt idx="4">
                  <c:v>24.85</c:v>
                </c:pt>
              </c:numCache>
            </c:numRef>
          </c:val>
          <c:extLst xmlns:c16r2="http://schemas.microsoft.com/office/drawing/2015/06/chart">
            <c:ext xmlns:c16="http://schemas.microsoft.com/office/drawing/2014/chart" uri="{C3380CC4-5D6E-409C-BE32-E72D297353CC}">
              <c16:uniqueId val="{00000000-E424-4419-8AC8-AEBB42DEAB8E}"/>
            </c:ext>
          </c:extLst>
        </c:ser>
        <c:dLbls>
          <c:showLegendKey val="0"/>
          <c:showVal val="0"/>
          <c:showCatName val="0"/>
          <c:showSerName val="0"/>
          <c:showPercent val="0"/>
          <c:showBubbleSize val="0"/>
        </c:dLbls>
        <c:gapWidth val="150"/>
        <c:axId val="252868864"/>
        <c:axId val="252879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48.36</c:v>
                </c:pt>
                <c:pt idx="1">
                  <c:v>48.7</c:v>
                </c:pt>
                <c:pt idx="2">
                  <c:v>46.9</c:v>
                </c:pt>
                <c:pt idx="3">
                  <c:v>47.95</c:v>
                </c:pt>
                <c:pt idx="4">
                  <c:v>48.26</c:v>
                </c:pt>
              </c:numCache>
            </c:numRef>
          </c:val>
          <c:smooth val="0"/>
          <c:extLst xmlns:c16r2="http://schemas.microsoft.com/office/drawing/2015/06/chart">
            <c:ext xmlns:c16="http://schemas.microsoft.com/office/drawing/2014/chart" uri="{C3380CC4-5D6E-409C-BE32-E72D297353CC}">
              <c16:uniqueId val="{00000001-E424-4419-8AC8-AEBB42DEAB8E}"/>
            </c:ext>
          </c:extLst>
        </c:ser>
        <c:dLbls>
          <c:showLegendKey val="0"/>
          <c:showVal val="0"/>
          <c:showCatName val="0"/>
          <c:showSerName val="0"/>
          <c:showPercent val="0"/>
          <c:showBubbleSize val="0"/>
        </c:dLbls>
        <c:marker val="1"/>
        <c:smooth val="0"/>
        <c:axId val="252868864"/>
        <c:axId val="252879232"/>
      </c:lineChart>
      <c:dateAx>
        <c:axId val="252868864"/>
        <c:scaling>
          <c:orientation val="minMax"/>
        </c:scaling>
        <c:delete val="1"/>
        <c:axPos val="b"/>
        <c:numFmt formatCode="ge" sourceLinked="1"/>
        <c:majorTickMark val="none"/>
        <c:minorTickMark val="none"/>
        <c:tickLblPos val="none"/>
        <c:crossAx val="252879232"/>
        <c:crosses val="autoZero"/>
        <c:auto val="1"/>
        <c:lblOffset val="100"/>
        <c:baseTimeUnit val="years"/>
      </c:dateAx>
      <c:valAx>
        <c:axId val="25287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86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91.87</c:v>
                </c:pt>
                <c:pt idx="1">
                  <c:v>91.53</c:v>
                </c:pt>
                <c:pt idx="2">
                  <c:v>91.14</c:v>
                </c:pt>
                <c:pt idx="3">
                  <c:v>89.66</c:v>
                </c:pt>
                <c:pt idx="4">
                  <c:v>91.18</c:v>
                </c:pt>
              </c:numCache>
            </c:numRef>
          </c:val>
          <c:extLst xmlns:c16r2="http://schemas.microsoft.com/office/drawing/2015/06/chart">
            <c:ext xmlns:c16="http://schemas.microsoft.com/office/drawing/2014/chart" uri="{C3380CC4-5D6E-409C-BE32-E72D297353CC}">
              <c16:uniqueId val="{00000000-00B7-4064-9441-4D00F0D49EE7}"/>
            </c:ext>
          </c:extLst>
        </c:ser>
        <c:dLbls>
          <c:showLegendKey val="0"/>
          <c:showVal val="0"/>
          <c:showCatName val="0"/>
          <c:showSerName val="0"/>
          <c:showPercent val="0"/>
          <c:showBubbleSize val="0"/>
        </c:dLbls>
        <c:gapWidth val="150"/>
        <c:axId val="252934784"/>
        <c:axId val="252945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75.239999999999995</c:v>
                </c:pt>
                <c:pt idx="1">
                  <c:v>74.959999999999994</c:v>
                </c:pt>
                <c:pt idx="2">
                  <c:v>74.63</c:v>
                </c:pt>
                <c:pt idx="3">
                  <c:v>74.900000000000006</c:v>
                </c:pt>
                <c:pt idx="4">
                  <c:v>72.72</c:v>
                </c:pt>
              </c:numCache>
            </c:numRef>
          </c:val>
          <c:smooth val="0"/>
          <c:extLst xmlns:c16r2="http://schemas.microsoft.com/office/drawing/2015/06/chart">
            <c:ext xmlns:c16="http://schemas.microsoft.com/office/drawing/2014/chart" uri="{C3380CC4-5D6E-409C-BE32-E72D297353CC}">
              <c16:uniqueId val="{00000001-00B7-4064-9441-4D00F0D49EE7}"/>
            </c:ext>
          </c:extLst>
        </c:ser>
        <c:dLbls>
          <c:showLegendKey val="0"/>
          <c:showVal val="0"/>
          <c:showCatName val="0"/>
          <c:showSerName val="0"/>
          <c:showPercent val="0"/>
          <c:showBubbleSize val="0"/>
        </c:dLbls>
        <c:marker val="1"/>
        <c:smooth val="0"/>
        <c:axId val="252934784"/>
        <c:axId val="252945152"/>
      </c:lineChart>
      <c:dateAx>
        <c:axId val="252934784"/>
        <c:scaling>
          <c:orientation val="minMax"/>
        </c:scaling>
        <c:delete val="1"/>
        <c:axPos val="b"/>
        <c:numFmt formatCode="ge" sourceLinked="1"/>
        <c:majorTickMark val="none"/>
        <c:minorTickMark val="none"/>
        <c:tickLblPos val="none"/>
        <c:crossAx val="252945152"/>
        <c:crosses val="autoZero"/>
        <c:auto val="1"/>
        <c:lblOffset val="100"/>
        <c:baseTimeUnit val="years"/>
      </c:dateAx>
      <c:valAx>
        <c:axId val="252945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2934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41" zoomScale="80" zoomScaleNormal="80" workbookViewId="0">
      <selection activeCell="BI57" sqref="BI5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大石田町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7" t="s">
        <v>1</v>
      </c>
      <c r="C7" s="77"/>
      <c r="D7" s="77"/>
      <c r="E7" s="77"/>
      <c r="F7" s="77"/>
      <c r="G7" s="77"/>
      <c r="H7" s="77"/>
      <c r="I7" s="77" t="s">
        <v>2</v>
      </c>
      <c r="J7" s="77"/>
      <c r="K7" s="77"/>
      <c r="L7" s="77"/>
      <c r="M7" s="77"/>
      <c r="N7" s="77"/>
      <c r="O7" s="77"/>
      <c r="P7" s="77" t="s">
        <v>3</v>
      </c>
      <c r="Q7" s="77"/>
      <c r="R7" s="77"/>
      <c r="S7" s="77"/>
      <c r="T7" s="77"/>
      <c r="U7" s="77"/>
      <c r="V7" s="77"/>
      <c r="W7" s="77" t="s">
        <v>4</v>
      </c>
      <c r="X7" s="77"/>
      <c r="Y7" s="77"/>
      <c r="Z7" s="77"/>
      <c r="AA7" s="77"/>
      <c r="AB7" s="77"/>
      <c r="AC7" s="77"/>
      <c r="AD7" s="77" t="s">
        <v>5</v>
      </c>
      <c r="AE7" s="77"/>
      <c r="AF7" s="77"/>
      <c r="AG7" s="77"/>
      <c r="AH7" s="77"/>
      <c r="AI7" s="77"/>
      <c r="AJ7" s="77"/>
      <c r="AK7" s="2"/>
      <c r="AL7" s="77" t="s">
        <v>6</v>
      </c>
      <c r="AM7" s="77"/>
      <c r="AN7" s="77"/>
      <c r="AO7" s="77"/>
      <c r="AP7" s="77"/>
      <c r="AQ7" s="77"/>
      <c r="AR7" s="77"/>
      <c r="AS7" s="77"/>
      <c r="AT7" s="77" t="s">
        <v>7</v>
      </c>
      <c r="AU7" s="77"/>
      <c r="AV7" s="77"/>
      <c r="AW7" s="77"/>
      <c r="AX7" s="77"/>
      <c r="AY7" s="77"/>
      <c r="AZ7" s="77"/>
      <c r="BA7" s="77"/>
      <c r="BB7" s="77" t="s">
        <v>8</v>
      </c>
      <c r="BC7" s="77"/>
      <c r="BD7" s="77"/>
      <c r="BE7" s="77"/>
      <c r="BF7" s="77"/>
      <c r="BG7" s="77"/>
      <c r="BH7" s="77"/>
      <c r="BI7" s="77"/>
      <c r="BJ7" s="3"/>
      <c r="BK7" s="3"/>
      <c r="BL7" s="4" t="s">
        <v>9</v>
      </c>
      <c r="BM7" s="5"/>
      <c r="BN7" s="5"/>
      <c r="BO7" s="5"/>
      <c r="BP7" s="5"/>
      <c r="BQ7" s="5"/>
      <c r="BR7" s="5"/>
      <c r="BS7" s="5"/>
      <c r="BT7" s="5"/>
      <c r="BU7" s="5"/>
      <c r="BV7" s="5"/>
      <c r="BW7" s="5"/>
      <c r="BX7" s="5"/>
      <c r="BY7" s="6"/>
    </row>
    <row r="8" spans="1:78" ht="18.75" customHeight="1" x14ac:dyDescent="0.15">
      <c r="A8" s="2"/>
      <c r="B8" s="78" t="str">
        <f>データ!$I$6</f>
        <v>法非適用</v>
      </c>
      <c r="C8" s="78"/>
      <c r="D8" s="78"/>
      <c r="E8" s="78"/>
      <c r="F8" s="78"/>
      <c r="G8" s="78"/>
      <c r="H8" s="78"/>
      <c r="I8" s="78" t="str">
        <f>データ!$J$6</f>
        <v>水道事業</v>
      </c>
      <c r="J8" s="78"/>
      <c r="K8" s="78"/>
      <c r="L8" s="78"/>
      <c r="M8" s="78"/>
      <c r="N8" s="78"/>
      <c r="O8" s="78"/>
      <c r="P8" s="78" t="str">
        <f>データ!$K$6</f>
        <v>簡易水道事業</v>
      </c>
      <c r="Q8" s="78"/>
      <c r="R8" s="78"/>
      <c r="S8" s="78"/>
      <c r="T8" s="78"/>
      <c r="U8" s="78"/>
      <c r="V8" s="78"/>
      <c r="W8" s="78" t="str">
        <f>データ!$L$6</f>
        <v>D4</v>
      </c>
      <c r="X8" s="78"/>
      <c r="Y8" s="78"/>
      <c r="Z8" s="78"/>
      <c r="AA8" s="78"/>
      <c r="AB8" s="78"/>
      <c r="AC8" s="78"/>
      <c r="AD8" s="78" t="str">
        <f>データ!$M$6</f>
        <v>非設置</v>
      </c>
      <c r="AE8" s="78"/>
      <c r="AF8" s="78"/>
      <c r="AG8" s="78"/>
      <c r="AH8" s="78"/>
      <c r="AI8" s="78"/>
      <c r="AJ8" s="78"/>
      <c r="AK8" s="2"/>
      <c r="AL8" s="72">
        <f>データ!$R$6</f>
        <v>7130</v>
      </c>
      <c r="AM8" s="72"/>
      <c r="AN8" s="72"/>
      <c r="AO8" s="72"/>
      <c r="AP8" s="72"/>
      <c r="AQ8" s="72"/>
      <c r="AR8" s="72"/>
      <c r="AS8" s="72"/>
      <c r="AT8" s="71">
        <f>データ!$S$6</f>
        <v>79.540000000000006</v>
      </c>
      <c r="AU8" s="71"/>
      <c r="AV8" s="71"/>
      <c r="AW8" s="71"/>
      <c r="AX8" s="71"/>
      <c r="AY8" s="71"/>
      <c r="AZ8" s="71"/>
      <c r="BA8" s="71"/>
      <c r="BB8" s="71">
        <f>データ!$T$6</f>
        <v>89.64</v>
      </c>
      <c r="BC8" s="71"/>
      <c r="BD8" s="71"/>
      <c r="BE8" s="71"/>
      <c r="BF8" s="71"/>
      <c r="BG8" s="71"/>
      <c r="BH8" s="71"/>
      <c r="BI8" s="71"/>
      <c r="BJ8" s="3"/>
      <c r="BK8" s="3"/>
      <c r="BL8" s="75" t="s">
        <v>10</v>
      </c>
      <c r="BM8" s="76"/>
      <c r="BN8" s="7" t="s">
        <v>11</v>
      </c>
      <c r="BO8" s="8"/>
      <c r="BP8" s="8"/>
      <c r="BQ8" s="8"/>
      <c r="BR8" s="8"/>
      <c r="BS8" s="8"/>
      <c r="BT8" s="8"/>
      <c r="BU8" s="8"/>
      <c r="BV8" s="8"/>
      <c r="BW8" s="8"/>
      <c r="BX8" s="8"/>
      <c r="BY8" s="9"/>
    </row>
    <row r="9" spans="1:78" ht="18.75" customHeight="1" x14ac:dyDescent="0.15">
      <c r="A9" s="2"/>
      <c r="B9" s="77" t="s">
        <v>12</v>
      </c>
      <c r="C9" s="77"/>
      <c r="D9" s="77"/>
      <c r="E9" s="77"/>
      <c r="F9" s="77"/>
      <c r="G9" s="77"/>
      <c r="H9" s="77"/>
      <c r="I9" s="77" t="s">
        <v>13</v>
      </c>
      <c r="J9" s="77"/>
      <c r="K9" s="77"/>
      <c r="L9" s="77"/>
      <c r="M9" s="77"/>
      <c r="N9" s="77"/>
      <c r="O9" s="77"/>
      <c r="P9" s="77" t="s">
        <v>14</v>
      </c>
      <c r="Q9" s="77"/>
      <c r="R9" s="77"/>
      <c r="S9" s="77"/>
      <c r="T9" s="77"/>
      <c r="U9" s="77"/>
      <c r="V9" s="77"/>
      <c r="W9" s="77" t="s">
        <v>15</v>
      </c>
      <c r="X9" s="77"/>
      <c r="Y9" s="77"/>
      <c r="Z9" s="77"/>
      <c r="AA9" s="77"/>
      <c r="AB9" s="77"/>
      <c r="AC9" s="77"/>
      <c r="AD9" s="2"/>
      <c r="AE9" s="2"/>
      <c r="AF9" s="2"/>
      <c r="AG9" s="2"/>
      <c r="AH9" s="3"/>
      <c r="AI9" s="2"/>
      <c r="AJ9" s="2"/>
      <c r="AK9" s="2"/>
      <c r="AL9" s="77" t="s">
        <v>16</v>
      </c>
      <c r="AM9" s="77"/>
      <c r="AN9" s="77"/>
      <c r="AO9" s="77"/>
      <c r="AP9" s="77"/>
      <c r="AQ9" s="77"/>
      <c r="AR9" s="77"/>
      <c r="AS9" s="77"/>
      <c r="AT9" s="77" t="s">
        <v>17</v>
      </c>
      <c r="AU9" s="77"/>
      <c r="AV9" s="77"/>
      <c r="AW9" s="77"/>
      <c r="AX9" s="77"/>
      <c r="AY9" s="77"/>
      <c r="AZ9" s="77"/>
      <c r="BA9" s="77"/>
      <c r="BB9" s="77" t="s">
        <v>18</v>
      </c>
      <c r="BC9" s="77"/>
      <c r="BD9" s="77"/>
      <c r="BE9" s="77"/>
      <c r="BF9" s="77"/>
      <c r="BG9" s="77"/>
      <c r="BH9" s="77"/>
      <c r="BI9" s="77"/>
      <c r="BJ9" s="3"/>
      <c r="BK9" s="3"/>
      <c r="BL9" s="69" t="s">
        <v>19</v>
      </c>
      <c r="BM9" s="70"/>
      <c r="BN9" s="10" t="s">
        <v>20</v>
      </c>
      <c r="BO9" s="11"/>
      <c r="BP9" s="11"/>
      <c r="BQ9" s="11"/>
      <c r="BR9" s="11"/>
      <c r="BS9" s="11"/>
      <c r="BT9" s="11"/>
      <c r="BU9" s="11"/>
      <c r="BV9" s="11"/>
      <c r="BW9" s="11"/>
      <c r="BX9" s="11"/>
      <c r="BY9" s="12"/>
    </row>
    <row r="10" spans="1:78" ht="18.75" customHeight="1" x14ac:dyDescent="0.15">
      <c r="A10" s="2"/>
      <c r="B10" s="71" t="str">
        <f>データ!$N$6</f>
        <v>-</v>
      </c>
      <c r="C10" s="71"/>
      <c r="D10" s="71"/>
      <c r="E10" s="71"/>
      <c r="F10" s="71"/>
      <c r="G10" s="71"/>
      <c r="H10" s="71"/>
      <c r="I10" s="71" t="str">
        <f>データ!$O$6</f>
        <v>該当数値なし</v>
      </c>
      <c r="J10" s="71"/>
      <c r="K10" s="71"/>
      <c r="L10" s="71"/>
      <c r="M10" s="71"/>
      <c r="N10" s="71"/>
      <c r="O10" s="71"/>
      <c r="P10" s="71">
        <f>データ!$P$6</f>
        <v>0.99</v>
      </c>
      <c r="Q10" s="71"/>
      <c r="R10" s="71"/>
      <c r="S10" s="71"/>
      <c r="T10" s="71"/>
      <c r="U10" s="71"/>
      <c r="V10" s="71"/>
      <c r="W10" s="72">
        <f>データ!$Q$6</f>
        <v>4320</v>
      </c>
      <c r="X10" s="72"/>
      <c r="Y10" s="72"/>
      <c r="Z10" s="72"/>
      <c r="AA10" s="72"/>
      <c r="AB10" s="72"/>
      <c r="AC10" s="72"/>
      <c r="AD10" s="2"/>
      <c r="AE10" s="2"/>
      <c r="AF10" s="2"/>
      <c r="AG10" s="2"/>
      <c r="AH10" s="2"/>
      <c r="AI10" s="2"/>
      <c r="AJ10" s="2"/>
      <c r="AK10" s="2"/>
      <c r="AL10" s="72">
        <f>データ!$U$6</f>
        <v>70</v>
      </c>
      <c r="AM10" s="72"/>
      <c r="AN10" s="72"/>
      <c r="AO10" s="72"/>
      <c r="AP10" s="72"/>
      <c r="AQ10" s="72"/>
      <c r="AR10" s="72"/>
      <c r="AS10" s="72"/>
      <c r="AT10" s="71">
        <f>データ!$V$6</f>
        <v>0.74</v>
      </c>
      <c r="AU10" s="71"/>
      <c r="AV10" s="71"/>
      <c r="AW10" s="71"/>
      <c r="AX10" s="71"/>
      <c r="AY10" s="71"/>
      <c r="AZ10" s="71"/>
      <c r="BA10" s="71"/>
      <c r="BB10" s="71">
        <f>データ!$W$6</f>
        <v>94.59</v>
      </c>
      <c r="BC10" s="71"/>
      <c r="BD10" s="71"/>
      <c r="BE10" s="71"/>
      <c r="BF10" s="71"/>
      <c r="BG10" s="71"/>
      <c r="BH10" s="71"/>
      <c r="BI10" s="71"/>
      <c r="BJ10" s="2"/>
      <c r="BK10" s="2"/>
      <c r="BL10" s="73" t="s">
        <v>21</v>
      </c>
      <c r="BM10" s="74"/>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23</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24</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43" t="s">
        <v>25</v>
      </c>
      <c r="BM14" s="44"/>
      <c r="BN14" s="44"/>
      <c r="BO14" s="44"/>
      <c r="BP14" s="44"/>
      <c r="BQ14" s="44"/>
      <c r="BR14" s="44"/>
      <c r="BS14" s="44"/>
      <c r="BT14" s="44"/>
      <c r="BU14" s="44"/>
      <c r="BV14" s="44"/>
      <c r="BW14" s="44"/>
      <c r="BX14" s="44"/>
      <c r="BY14" s="44"/>
      <c r="BZ14" s="4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6"/>
      <c r="BM15" s="47"/>
      <c r="BN15" s="47"/>
      <c r="BO15" s="47"/>
      <c r="BP15" s="47"/>
      <c r="BQ15" s="47"/>
      <c r="BR15" s="47"/>
      <c r="BS15" s="47"/>
      <c r="BT15" s="47"/>
      <c r="BU15" s="47"/>
      <c r="BV15" s="47"/>
      <c r="BW15" s="47"/>
      <c r="BX15" s="47"/>
      <c r="BY15" s="47"/>
      <c r="BZ15" s="48"/>
    </row>
    <row r="16" spans="1:78" ht="18"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3" t="s">
        <v>110</v>
      </c>
      <c r="BM16" s="64"/>
      <c r="BN16" s="64"/>
      <c r="BO16" s="64"/>
      <c r="BP16" s="64"/>
      <c r="BQ16" s="64"/>
      <c r="BR16" s="64"/>
      <c r="BS16" s="64"/>
      <c r="BT16" s="64"/>
      <c r="BU16" s="64"/>
      <c r="BV16" s="64"/>
      <c r="BW16" s="64"/>
      <c r="BX16" s="64"/>
      <c r="BY16" s="64"/>
      <c r="BZ16" s="65"/>
    </row>
    <row r="17" spans="1:78" ht="18"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3"/>
      <c r="BM17" s="64"/>
      <c r="BN17" s="64"/>
      <c r="BO17" s="64"/>
      <c r="BP17" s="64"/>
      <c r="BQ17" s="64"/>
      <c r="BR17" s="64"/>
      <c r="BS17" s="64"/>
      <c r="BT17" s="64"/>
      <c r="BU17" s="64"/>
      <c r="BV17" s="64"/>
      <c r="BW17" s="64"/>
      <c r="BX17" s="64"/>
      <c r="BY17" s="64"/>
      <c r="BZ17" s="65"/>
    </row>
    <row r="18" spans="1:78" ht="18"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3"/>
      <c r="BM18" s="64"/>
      <c r="BN18" s="64"/>
      <c r="BO18" s="64"/>
      <c r="BP18" s="64"/>
      <c r="BQ18" s="64"/>
      <c r="BR18" s="64"/>
      <c r="BS18" s="64"/>
      <c r="BT18" s="64"/>
      <c r="BU18" s="64"/>
      <c r="BV18" s="64"/>
      <c r="BW18" s="64"/>
      <c r="BX18" s="64"/>
      <c r="BY18" s="64"/>
      <c r="BZ18" s="65"/>
    </row>
    <row r="19" spans="1:78" ht="18"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3"/>
      <c r="BM19" s="64"/>
      <c r="BN19" s="64"/>
      <c r="BO19" s="64"/>
      <c r="BP19" s="64"/>
      <c r="BQ19" s="64"/>
      <c r="BR19" s="64"/>
      <c r="BS19" s="64"/>
      <c r="BT19" s="64"/>
      <c r="BU19" s="64"/>
      <c r="BV19" s="64"/>
      <c r="BW19" s="64"/>
      <c r="BX19" s="64"/>
      <c r="BY19" s="64"/>
      <c r="BZ19" s="65"/>
    </row>
    <row r="20" spans="1:78" ht="18"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3"/>
      <c r="BM20" s="64"/>
      <c r="BN20" s="64"/>
      <c r="BO20" s="64"/>
      <c r="BP20" s="64"/>
      <c r="BQ20" s="64"/>
      <c r="BR20" s="64"/>
      <c r="BS20" s="64"/>
      <c r="BT20" s="64"/>
      <c r="BU20" s="64"/>
      <c r="BV20" s="64"/>
      <c r="BW20" s="64"/>
      <c r="BX20" s="64"/>
      <c r="BY20" s="64"/>
      <c r="BZ20" s="65"/>
    </row>
    <row r="21" spans="1:78" ht="18"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3"/>
      <c r="BM21" s="64"/>
      <c r="BN21" s="64"/>
      <c r="BO21" s="64"/>
      <c r="BP21" s="64"/>
      <c r="BQ21" s="64"/>
      <c r="BR21" s="64"/>
      <c r="BS21" s="64"/>
      <c r="BT21" s="64"/>
      <c r="BU21" s="64"/>
      <c r="BV21" s="64"/>
      <c r="BW21" s="64"/>
      <c r="BX21" s="64"/>
      <c r="BY21" s="64"/>
      <c r="BZ21" s="65"/>
    </row>
    <row r="22" spans="1:78" ht="18"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3"/>
      <c r="BM22" s="64"/>
      <c r="BN22" s="64"/>
      <c r="BO22" s="64"/>
      <c r="BP22" s="64"/>
      <c r="BQ22" s="64"/>
      <c r="BR22" s="64"/>
      <c r="BS22" s="64"/>
      <c r="BT22" s="64"/>
      <c r="BU22" s="64"/>
      <c r="BV22" s="64"/>
      <c r="BW22" s="64"/>
      <c r="BX22" s="64"/>
      <c r="BY22" s="64"/>
      <c r="BZ22" s="65"/>
    </row>
    <row r="23" spans="1:78" ht="18"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3"/>
      <c r="BM23" s="64"/>
      <c r="BN23" s="64"/>
      <c r="BO23" s="64"/>
      <c r="BP23" s="64"/>
      <c r="BQ23" s="64"/>
      <c r="BR23" s="64"/>
      <c r="BS23" s="64"/>
      <c r="BT23" s="64"/>
      <c r="BU23" s="64"/>
      <c r="BV23" s="64"/>
      <c r="BW23" s="64"/>
      <c r="BX23" s="64"/>
      <c r="BY23" s="64"/>
      <c r="BZ23" s="65"/>
    </row>
    <row r="24" spans="1:78" ht="18"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3"/>
      <c r="BM24" s="64"/>
      <c r="BN24" s="64"/>
      <c r="BO24" s="64"/>
      <c r="BP24" s="64"/>
      <c r="BQ24" s="64"/>
      <c r="BR24" s="64"/>
      <c r="BS24" s="64"/>
      <c r="BT24" s="64"/>
      <c r="BU24" s="64"/>
      <c r="BV24" s="64"/>
      <c r="BW24" s="64"/>
      <c r="BX24" s="64"/>
      <c r="BY24" s="64"/>
      <c r="BZ24" s="65"/>
    </row>
    <row r="25" spans="1:78" ht="18"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3"/>
      <c r="BM25" s="64"/>
      <c r="BN25" s="64"/>
      <c r="BO25" s="64"/>
      <c r="BP25" s="64"/>
      <c r="BQ25" s="64"/>
      <c r="BR25" s="64"/>
      <c r="BS25" s="64"/>
      <c r="BT25" s="64"/>
      <c r="BU25" s="64"/>
      <c r="BV25" s="64"/>
      <c r="BW25" s="64"/>
      <c r="BX25" s="64"/>
      <c r="BY25" s="64"/>
      <c r="BZ25" s="65"/>
    </row>
    <row r="26" spans="1:78" ht="18"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3"/>
      <c r="BM26" s="64"/>
      <c r="BN26" s="64"/>
      <c r="BO26" s="64"/>
      <c r="BP26" s="64"/>
      <c r="BQ26" s="64"/>
      <c r="BR26" s="64"/>
      <c r="BS26" s="64"/>
      <c r="BT26" s="64"/>
      <c r="BU26" s="64"/>
      <c r="BV26" s="64"/>
      <c r="BW26" s="64"/>
      <c r="BX26" s="64"/>
      <c r="BY26" s="64"/>
      <c r="BZ26" s="65"/>
    </row>
    <row r="27" spans="1:78" ht="18"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3"/>
      <c r="BM27" s="64"/>
      <c r="BN27" s="64"/>
      <c r="BO27" s="64"/>
      <c r="BP27" s="64"/>
      <c r="BQ27" s="64"/>
      <c r="BR27" s="64"/>
      <c r="BS27" s="64"/>
      <c r="BT27" s="64"/>
      <c r="BU27" s="64"/>
      <c r="BV27" s="64"/>
      <c r="BW27" s="64"/>
      <c r="BX27" s="64"/>
      <c r="BY27" s="64"/>
      <c r="BZ27" s="65"/>
    </row>
    <row r="28" spans="1:78" ht="18"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3"/>
      <c r="BM28" s="64"/>
      <c r="BN28" s="64"/>
      <c r="BO28" s="64"/>
      <c r="BP28" s="64"/>
      <c r="BQ28" s="64"/>
      <c r="BR28" s="64"/>
      <c r="BS28" s="64"/>
      <c r="BT28" s="64"/>
      <c r="BU28" s="64"/>
      <c r="BV28" s="64"/>
      <c r="BW28" s="64"/>
      <c r="BX28" s="64"/>
      <c r="BY28" s="64"/>
      <c r="BZ28" s="65"/>
    </row>
    <row r="29" spans="1:78" ht="18"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3"/>
      <c r="BM29" s="64"/>
      <c r="BN29" s="64"/>
      <c r="BO29" s="64"/>
      <c r="BP29" s="64"/>
      <c r="BQ29" s="64"/>
      <c r="BR29" s="64"/>
      <c r="BS29" s="64"/>
      <c r="BT29" s="64"/>
      <c r="BU29" s="64"/>
      <c r="BV29" s="64"/>
      <c r="BW29" s="64"/>
      <c r="BX29" s="64"/>
      <c r="BY29" s="64"/>
      <c r="BZ29" s="65"/>
    </row>
    <row r="30" spans="1:78" ht="18"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3"/>
      <c r="BM30" s="64"/>
      <c r="BN30" s="64"/>
      <c r="BO30" s="64"/>
      <c r="BP30" s="64"/>
      <c r="BQ30" s="64"/>
      <c r="BR30" s="64"/>
      <c r="BS30" s="64"/>
      <c r="BT30" s="64"/>
      <c r="BU30" s="64"/>
      <c r="BV30" s="64"/>
      <c r="BW30" s="64"/>
      <c r="BX30" s="64"/>
      <c r="BY30" s="64"/>
      <c r="BZ30" s="65"/>
    </row>
    <row r="31" spans="1:78" ht="18"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3"/>
      <c r="BM31" s="64"/>
      <c r="BN31" s="64"/>
      <c r="BO31" s="64"/>
      <c r="BP31" s="64"/>
      <c r="BQ31" s="64"/>
      <c r="BR31" s="64"/>
      <c r="BS31" s="64"/>
      <c r="BT31" s="64"/>
      <c r="BU31" s="64"/>
      <c r="BV31" s="64"/>
      <c r="BW31" s="64"/>
      <c r="BX31" s="64"/>
      <c r="BY31" s="64"/>
      <c r="BZ31" s="65"/>
    </row>
    <row r="32" spans="1:78" ht="18"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3"/>
      <c r="BM32" s="64"/>
      <c r="BN32" s="64"/>
      <c r="BO32" s="64"/>
      <c r="BP32" s="64"/>
      <c r="BQ32" s="64"/>
      <c r="BR32" s="64"/>
      <c r="BS32" s="64"/>
      <c r="BT32" s="64"/>
      <c r="BU32" s="64"/>
      <c r="BV32" s="64"/>
      <c r="BW32" s="64"/>
      <c r="BX32" s="64"/>
      <c r="BY32" s="64"/>
      <c r="BZ32" s="65"/>
    </row>
    <row r="33" spans="1:78" ht="18"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3"/>
      <c r="BM33" s="64"/>
      <c r="BN33" s="64"/>
      <c r="BO33" s="64"/>
      <c r="BP33" s="64"/>
      <c r="BQ33" s="64"/>
      <c r="BR33" s="64"/>
      <c r="BS33" s="64"/>
      <c r="BT33" s="64"/>
      <c r="BU33" s="64"/>
      <c r="BV33" s="64"/>
      <c r="BW33" s="64"/>
      <c r="BX33" s="64"/>
      <c r="BY33" s="64"/>
      <c r="BZ33" s="65"/>
    </row>
    <row r="34" spans="1:78" ht="18"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3"/>
      <c r="BM34" s="64"/>
      <c r="BN34" s="64"/>
      <c r="BO34" s="64"/>
      <c r="BP34" s="64"/>
      <c r="BQ34" s="64"/>
      <c r="BR34" s="64"/>
      <c r="BS34" s="64"/>
      <c r="BT34" s="64"/>
      <c r="BU34" s="64"/>
      <c r="BV34" s="64"/>
      <c r="BW34" s="64"/>
      <c r="BX34" s="64"/>
      <c r="BY34" s="64"/>
      <c r="BZ34" s="65"/>
    </row>
    <row r="35" spans="1:78" ht="18"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3"/>
      <c r="BM35" s="64"/>
      <c r="BN35" s="64"/>
      <c r="BO35" s="64"/>
      <c r="BP35" s="64"/>
      <c r="BQ35" s="64"/>
      <c r="BR35" s="64"/>
      <c r="BS35" s="64"/>
      <c r="BT35" s="64"/>
      <c r="BU35" s="64"/>
      <c r="BV35" s="64"/>
      <c r="BW35" s="64"/>
      <c r="BX35" s="64"/>
      <c r="BY35" s="64"/>
      <c r="BZ35" s="65"/>
    </row>
    <row r="36" spans="1:78" ht="18"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3"/>
      <c r="BM36" s="64"/>
      <c r="BN36" s="64"/>
      <c r="BO36" s="64"/>
      <c r="BP36" s="64"/>
      <c r="BQ36" s="64"/>
      <c r="BR36" s="64"/>
      <c r="BS36" s="64"/>
      <c r="BT36" s="64"/>
      <c r="BU36" s="64"/>
      <c r="BV36" s="64"/>
      <c r="BW36" s="64"/>
      <c r="BX36" s="64"/>
      <c r="BY36" s="64"/>
      <c r="BZ36" s="65"/>
    </row>
    <row r="37" spans="1:78" ht="18"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3"/>
      <c r="BM37" s="64"/>
      <c r="BN37" s="64"/>
      <c r="BO37" s="64"/>
      <c r="BP37" s="64"/>
      <c r="BQ37" s="64"/>
      <c r="BR37" s="64"/>
      <c r="BS37" s="64"/>
      <c r="BT37" s="64"/>
      <c r="BU37" s="64"/>
      <c r="BV37" s="64"/>
      <c r="BW37" s="64"/>
      <c r="BX37" s="64"/>
      <c r="BY37" s="64"/>
      <c r="BZ37" s="65"/>
    </row>
    <row r="38" spans="1:78" ht="18"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3"/>
      <c r="BM38" s="64"/>
      <c r="BN38" s="64"/>
      <c r="BO38" s="64"/>
      <c r="BP38" s="64"/>
      <c r="BQ38" s="64"/>
      <c r="BR38" s="64"/>
      <c r="BS38" s="64"/>
      <c r="BT38" s="64"/>
      <c r="BU38" s="64"/>
      <c r="BV38" s="64"/>
      <c r="BW38" s="64"/>
      <c r="BX38" s="64"/>
      <c r="BY38" s="64"/>
      <c r="BZ38" s="65"/>
    </row>
    <row r="39" spans="1:78" ht="18"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3"/>
      <c r="BM39" s="64"/>
      <c r="BN39" s="64"/>
      <c r="BO39" s="64"/>
      <c r="BP39" s="64"/>
      <c r="BQ39" s="64"/>
      <c r="BR39" s="64"/>
      <c r="BS39" s="64"/>
      <c r="BT39" s="64"/>
      <c r="BU39" s="64"/>
      <c r="BV39" s="64"/>
      <c r="BW39" s="64"/>
      <c r="BX39" s="64"/>
      <c r="BY39" s="64"/>
      <c r="BZ39" s="65"/>
    </row>
    <row r="40" spans="1:78" ht="18"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3"/>
      <c r="BM40" s="64"/>
      <c r="BN40" s="64"/>
      <c r="BO40" s="64"/>
      <c r="BP40" s="64"/>
      <c r="BQ40" s="64"/>
      <c r="BR40" s="64"/>
      <c r="BS40" s="64"/>
      <c r="BT40" s="64"/>
      <c r="BU40" s="64"/>
      <c r="BV40" s="64"/>
      <c r="BW40" s="64"/>
      <c r="BX40" s="64"/>
      <c r="BY40" s="64"/>
      <c r="BZ40" s="65"/>
    </row>
    <row r="41" spans="1:78" ht="18"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3"/>
      <c r="BM41" s="64"/>
      <c r="BN41" s="64"/>
      <c r="BO41" s="64"/>
      <c r="BP41" s="64"/>
      <c r="BQ41" s="64"/>
      <c r="BR41" s="64"/>
      <c r="BS41" s="64"/>
      <c r="BT41" s="64"/>
      <c r="BU41" s="64"/>
      <c r="BV41" s="64"/>
      <c r="BW41" s="64"/>
      <c r="BX41" s="64"/>
      <c r="BY41" s="64"/>
      <c r="BZ41" s="65"/>
    </row>
    <row r="42" spans="1:78" ht="18"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3"/>
      <c r="BM42" s="64"/>
      <c r="BN42" s="64"/>
      <c r="BO42" s="64"/>
      <c r="BP42" s="64"/>
      <c r="BQ42" s="64"/>
      <c r="BR42" s="64"/>
      <c r="BS42" s="64"/>
      <c r="BT42" s="64"/>
      <c r="BU42" s="64"/>
      <c r="BV42" s="64"/>
      <c r="BW42" s="64"/>
      <c r="BX42" s="64"/>
      <c r="BY42" s="64"/>
      <c r="BZ42" s="65"/>
    </row>
    <row r="43" spans="1:78" ht="18"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3"/>
      <c r="BM43" s="64"/>
      <c r="BN43" s="64"/>
      <c r="BO43" s="64"/>
      <c r="BP43" s="64"/>
      <c r="BQ43" s="64"/>
      <c r="BR43" s="64"/>
      <c r="BS43" s="64"/>
      <c r="BT43" s="64"/>
      <c r="BU43" s="64"/>
      <c r="BV43" s="64"/>
      <c r="BW43" s="64"/>
      <c r="BX43" s="64"/>
      <c r="BY43" s="64"/>
      <c r="BZ43" s="65"/>
    </row>
    <row r="44" spans="1:78" ht="18"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7"/>
      <c r="BN44" s="67"/>
      <c r="BO44" s="67"/>
      <c r="BP44" s="67"/>
      <c r="BQ44" s="67"/>
      <c r="BR44" s="67"/>
      <c r="BS44" s="67"/>
      <c r="BT44" s="67"/>
      <c r="BU44" s="67"/>
      <c r="BV44" s="67"/>
      <c r="BW44" s="67"/>
      <c r="BX44" s="67"/>
      <c r="BY44" s="67"/>
      <c r="BZ44" s="68"/>
    </row>
    <row r="45" spans="1:78" ht="18"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3" t="s">
        <v>26</v>
      </c>
      <c r="BM45" s="44"/>
      <c r="BN45" s="44"/>
      <c r="BO45" s="44"/>
      <c r="BP45" s="44"/>
      <c r="BQ45" s="44"/>
      <c r="BR45" s="44"/>
      <c r="BS45" s="44"/>
      <c r="BT45" s="44"/>
      <c r="BU45" s="44"/>
      <c r="BV45" s="44"/>
      <c r="BW45" s="44"/>
      <c r="BX45" s="44"/>
      <c r="BY45" s="44"/>
      <c r="BZ45" s="45"/>
    </row>
    <row r="46" spans="1:78" ht="18"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6"/>
      <c r="BM46" s="47"/>
      <c r="BN46" s="47"/>
      <c r="BO46" s="47"/>
      <c r="BP46" s="47"/>
      <c r="BQ46" s="47"/>
      <c r="BR46" s="47"/>
      <c r="BS46" s="47"/>
      <c r="BT46" s="47"/>
      <c r="BU46" s="47"/>
      <c r="BV46" s="47"/>
      <c r="BW46" s="47"/>
      <c r="BX46" s="47"/>
      <c r="BY46" s="47"/>
      <c r="BZ46" s="48"/>
    </row>
    <row r="47" spans="1:78" ht="18"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9" t="s">
        <v>111</v>
      </c>
      <c r="BM47" s="50"/>
      <c r="BN47" s="50"/>
      <c r="BO47" s="50"/>
      <c r="BP47" s="50"/>
      <c r="BQ47" s="50"/>
      <c r="BR47" s="50"/>
      <c r="BS47" s="50"/>
      <c r="BT47" s="50"/>
      <c r="BU47" s="50"/>
      <c r="BV47" s="50"/>
      <c r="BW47" s="50"/>
      <c r="BX47" s="50"/>
      <c r="BY47" s="50"/>
      <c r="BZ47" s="51"/>
    </row>
    <row r="48" spans="1:78" ht="18"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9"/>
      <c r="BM48" s="50"/>
      <c r="BN48" s="50"/>
      <c r="BO48" s="50"/>
      <c r="BP48" s="50"/>
      <c r="BQ48" s="50"/>
      <c r="BR48" s="50"/>
      <c r="BS48" s="50"/>
      <c r="BT48" s="50"/>
      <c r="BU48" s="50"/>
      <c r="BV48" s="50"/>
      <c r="BW48" s="50"/>
      <c r="BX48" s="50"/>
      <c r="BY48" s="50"/>
      <c r="BZ48" s="51"/>
    </row>
    <row r="49" spans="1:78" ht="18"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9"/>
      <c r="BM49" s="50"/>
      <c r="BN49" s="50"/>
      <c r="BO49" s="50"/>
      <c r="BP49" s="50"/>
      <c r="BQ49" s="50"/>
      <c r="BR49" s="50"/>
      <c r="BS49" s="50"/>
      <c r="BT49" s="50"/>
      <c r="BU49" s="50"/>
      <c r="BV49" s="50"/>
      <c r="BW49" s="50"/>
      <c r="BX49" s="50"/>
      <c r="BY49" s="50"/>
      <c r="BZ49" s="51"/>
    </row>
    <row r="50" spans="1:78" ht="18"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9"/>
      <c r="BM50" s="50"/>
      <c r="BN50" s="50"/>
      <c r="BO50" s="50"/>
      <c r="BP50" s="50"/>
      <c r="BQ50" s="50"/>
      <c r="BR50" s="50"/>
      <c r="BS50" s="50"/>
      <c r="BT50" s="50"/>
      <c r="BU50" s="50"/>
      <c r="BV50" s="50"/>
      <c r="BW50" s="50"/>
      <c r="BX50" s="50"/>
      <c r="BY50" s="50"/>
      <c r="BZ50" s="51"/>
    </row>
    <row r="51" spans="1:78" ht="18"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9"/>
      <c r="BM51" s="50"/>
      <c r="BN51" s="50"/>
      <c r="BO51" s="50"/>
      <c r="BP51" s="50"/>
      <c r="BQ51" s="50"/>
      <c r="BR51" s="50"/>
      <c r="BS51" s="50"/>
      <c r="BT51" s="50"/>
      <c r="BU51" s="50"/>
      <c r="BV51" s="50"/>
      <c r="BW51" s="50"/>
      <c r="BX51" s="50"/>
      <c r="BY51" s="50"/>
      <c r="BZ51" s="51"/>
    </row>
    <row r="52" spans="1:78" ht="18"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9"/>
      <c r="BM52" s="50"/>
      <c r="BN52" s="50"/>
      <c r="BO52" s="50"/>
      <c r="BP52" s="50"/>
      <c r="BQ52" s="50"/>
      <c r="BR52" s="50"/>
      <c r="BS52" s="50"/>
      <c r="BT52" s="50"/>
      <c r="BU52" s="50"/>
      <c r="BV52" s="50"/>
      <c r="BW52" s="50"/>
      <c r="BX52" s="50"/>
      <c r="BY52" s="50"/>
      <c r="BZ52" s="51"/>
    </row>
    <row r="53" spans="1:78" ht="18"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9"/>
      <c r="BM53" s="50"/>
      <c r="BN53" s="50"/>
      <c r="BO53" s="50"/>
      <c r="BP53" s="50"/>
      <c r="BQ53" s="50"/>
      <c r="BR53" s="50"/>
      <c r="BS53" s="50"/>
      <c r="BT53" s="50"/>
      <c r="BU53" s="50"/>
      <c r="BV53" s="50"/>
      <c r="BW53" s="50"/>
      <c r="BX53" s="50"/>
      <c r="BY53" s="50"/>
      <c r="BZ53" s="51"/>
    </row>
    <row r="54" spans="1:78" ht="18"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9"/>
      <c r="BM54" s="50"/>
      <c r="BN54" s="50"/>
      <c r="BO54" s="50"/>
      <c r="BP54" s="50"/>
      <c r="BQ54" s="50"/>
      <c r="BR54" s="50"/>
      <c r="BS54" s="50"/>
      <c r="BT54" s="50"/>
      <c r="BU54" s="50"/>
      <c r="BV54" s="50"/>
      <c r="BW54" s="50"/>
      <c r="BX54" s="50"/>
      <c r="BY54" s="50"/>
      <c r="BZ54" s="51"/>
    </row>
    <row r="55" spans="1:78" ht="18"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9"/>
      <c r="BM55" s="50"/>
      <c r="BN55" s="50"/>
      <c r="BO55" s="50"/>
      <c r="BP55" s="50"/>
      <c r="BQ55" s="50"/>
      <c r="BR55" s="50"/>
      <c r="BS55" s="50"/>
      <c r="BT55" s="50"/>
      <c r="BU55" s="50"/>
      <c r="BV55" s="50"/>
      <c r="BW55" s="50"/>
      <c r="BX55" s="50"/>
      <c r="BY55" s="50"/>
      <c r="BZ55" s="51"/>
    </row>
    <row r="56" spans="1:78" ht="18"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9"/>
      <c r="BM56" s="50"/>
      <c r="BN56" s="50"/>
      <c r="BO56" s="50"/>
      <c r="BP56" s="50"/>
      <c r="BQ56" s="50"/>
      <c r="BR56" s="50"/>
      <c r="BS56" s="50"/>
      <c r="BT56" s="50"/>
      <c r="BU56" s="50"/>
      <c r="BV56" s="50"/>
      <c r="BW56" s="50"/>
      <c r="BX56" s="50"/>
      <c r="BY56" s="50"/>
      <c r="BZ56" s="51"/>
    </row>
    <row r="57" spans="1:78" ht="18"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9"/>
      <c r="BM57" s="50"/>
      <c r="BN57" s="50"/>
      <c r="BO57" s="50"/>
      <c r="BP57" s="50"/>
      <c r="BQ57" s="50"/>
      <c r="BR57" s="50"/>
      <c r="BS57" s="50"/>
      <c r="BT57" s="50"/>
      <c r="BU57" s="50"/>
      <c r="BV57" s="50"/>
      <c r="BW57" s="50"/>
      <c r="BX57" s="50"/>
      <c r="BY57" s="50"/>
      <c r="BZ57" s="51"/>
    </row>
    <row r="58" spans="1:78" ht="18"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9"/>
      <c r="BM58" s="50"/>
      <c r="BN58" s="50"/>
      <c r="BO58" s="50"/>
      <c r="BP58" s="50"/>
      <c r="BQ58" s="50"/>
      <c r="BR58" s="50"/>
      <c r="BS58" s="50"/>
      <c r="BT58" s="50"/>
      <c r="BU58" s="50"/>
      <c r="BV58" s="50"/>
      <c r="BW58" s="50"/>
      <c r="BX58" s="50"/>
      <c r="BY58" s="50"/>
      <c r="BZ58" s="51"/>
    </row>
    <row r="59" spans="1:78" ht="18"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8" customHeight="1" x14ac:dyDescent="0.15">
      <c r="A60" s="2"/>
      <c r="B60" s="60" t="s">
        <v>27</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49"/>
      <c r="BM60" s="50"/>
      <c r="BN60" s="50"/>
      <c r="BO60" s="50"/>
      <c r="BP60" s="50"/>
      <c r="BQ60" s="50"/>
      <c r="BR60" s="50"/>
      <c r="BS60" s="50"/>
      <c r="BT60" s="50"/>
      <c r="BU60" s="50"/>
      <c r="BV60" s="50"/>
      <c r="BW60" s="50"/>
      <c r="BX60" s="50"/>
      <c r="BY60" s="50"/>
      <c r="BZ60" s="51"/>
    </row>
    <row r="61" spans="1:78" ht="18"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49"/>
      <c r="BM61" s="50"/>
      <c r="BN61" s="50"/>
      <c r="BO61" s="50"/>
      <c r="BP61" s="50"/>
      <c r="BQ61" s="50"/>
      <c r="BR61" s="50"/>
      <c r="BS61" s="50"/>
      <c r="BT61" s="50"/>
      <c r="BU61" s="50"/>
      <c r="BV61" s="50"/>
      <c r="BW61" s="50"/>
      <c r="BX61" s="50"/>
      <c r="BY61" s="50"/>
      <c r="BZ61" s="51"/>
    </row>
    <row r="62" spans="1:78" ht="18"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9"/>
      <c r="BM62" s="50"/>
      <c r="BN62" s="50"/>
      <c r="BO62" s="50"/>
      <c r="BP62" s="50"/>
      <c r="BQ62" s="50"/>
      <c r="BR62" s="50"/>
      <c r="BS62" s="50"/>
      <c r="BT62" s="50"/>
      <c r="BU62" s="50"/>
      <c r="BV62" s="50"/>
      <c r="BW62" s="50"/>
      <c r="BX62" s="50"/>
      <c r="BY62" s="50"/>
      <c r="BZ62" s="51"/>
    </row>
    <row r="63" spans="1:78" ht="18"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2"/>
      <c r="BM63" s="53"/>
      <c r="BN63" s="53"/>
      <c r="BO63" s="53"/>
      <c r="BP63" s="53"/>
      <c r="BQ63" s="53"/>
      <c r="BR63" s="53"/>
      <c r="BS63" s="53"/>
      <c r="BT63" s="53"/>
      <c r="BU63" s="53"/>
      <c r="BV63" s="53"/>
      <c r="BW63" s="53"/>
      <c r="BX63" s="53"/>
      <c r="BY63" s="53"/>
      <c r="BZ63" s="54"/>
    </row>
    <row r="64" spans="1:78" ht="18"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3" t="s">
        <v>28</v>
      </c>
      <c r="BM64" s="44"/>
      <c r="BN64" s="44"/>
      <c r="BO64" s="44"/>
      <c r="BP64" s="44"/>
      <c r="BQ64" s="44"/>
      <c r="BR64" s="44"/>
      <c r="BS64" s="44"/>
      <c r="BT64" s="44"/>
      <c r="BU64" s="44"/>
      <c r="BV64" s="44"/>
      <c r="BW64" s="44"/>
      <c r="BX64" s="44"/>
      <c r="BY64" s="44"/>
      <c r="BZ64" s="45"/>
    </row>
    <row r="65" spans="1:78" ht="18"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6"/>
      <c r="BM65" s="47"/>
      <c r="BN65" s="47"/>
      <c r="BO65" s="47"/>
      <c r="BP65" s="47"/>
      <c r="BQ65" s="47"/>
      <c r="BR65" s="47"/>
      <c r="BS65" s="47"/>
      <c r="BT65" s="47"/>
      <c r="BU65" s="47"/>
      <c r="BV65" s="47"/>
      <c r="BW65" s="47"/>
      <c r="BX65" s="47"/>
      <c r="BY65" s="47"/>
      <c r="BZ65" s="48"/>
    </row>
    <row r="66" spans="1:78" ht="18"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9" t="s">
        <v>109</v>
      </c>
      <c r="BM66" s="50"/>
      <c r="BN66" s="50"/>
      <c r="BO66" s="50"/>
      <c r="BP66" s="50"/>
      <c r="BQ66" s="50"/>
      <c r="BR66" s="50"/>
      <c r="BS66" s="50"/>
      <c r="BT66" s="50"/>
      <c r="BU66" s="50"/>
      <c r="BV66" s="50"/>
      <c r="BW66" s="50"/>
      <c r="BX66" s="50"/>
      <c r="BY66" s="50"/>
      <c r="BZ66" s="51"/>
    </row>
    <row r="67" spans="1:78" ht="18"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9"/>
      <c r="BM67" s="50"/>
      <c r="BN67" s="50"/>
      <c r="BO67" s="50"/>
      <c r="BP67" s="50"/>
      <c r="BQ67" s="50"/>
      <c r="BR67" s="50"/>
      <c r="BS67" s="50"/>
      <c r="BT67" s="50"/>
      <c r="BU67" s="50"/>
      <c r="BV67" s="50"/>
      <c r="BW67" s="50"/>
      <c r="BX67" s="50"/>
      <c r="BY67" s="50"/>
      <c r="BZ67" s="51"/>
    </row>
    <row r="68" spans="1:78" ht="18"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9"/>
      <c r="BM68" s="50"/>
      <c r="BN68" s="50"/>
      <c r="BO68" s="50"/>
      <c r="BP68" s="50"/>
      <c r="BQ68" s="50"/>
      <c r="BR68" s="50"/>
      <c r="BS68" s="50"/>
      <c r="BT68" s="50"/>
      <c r="BU68" s="50"/>
      <c r="BV68" s="50"/>
      <c r="BW68" s="50"/>
      <c r="BX68" s="50"/>
      <c r="BY68" s="50"/>
      <c r="BZ68" s="51"/>
    </row>
    <row r="69" spans="1:78" ht="18"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9"/>
      <c r="BM69" s="50"/>
      <c r="BN69" s="50"/>
      <c r="BO69" s="50"/>
      <c r="BP69" s="50"/>
      <c r="BQ69" s="50"/>
      <c r="BR69" s="50"/>
      <c r="BS69" s="50"/>
      <c r="BT69" s="50"/>
      <c r="BU69" s="50"/>
      <c r="BV69" s="50"/>
      <c r="BW69" s="50"/>
      <c r="BX69" s="50"/>
      <c r="BY69" s="50"/>
      <c r="BZ69" s="51"/>
    </row>
    <row r="70" spans="1:78" ht="18"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9"/>
      <c r="BM70" s="50"/>
      <c r="BN70" s="50"/>
      <c r="BO70" s="50"/>
      <c r="BP70" s="50"/>
      <c r="BQ70" s="50"/>
      <c r="BR70" s="50"/>
      <c r="BS70" s="50"/>
      <c r="BT70" s="50"/>
      <c r="BU70" s="50"/>
      <c r="BV70" s="50"/>
      <c r="BW70" s="50"/>
      <c r="BX70" s="50"/>
      <c r="BY70" s="50"/>
      <c r="BZ70" s="51"/>
    </row>
    <row r="71" spans="1:78" ht="18"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9"/>
      <c r="BM71" s="50"/>
      <c r="BN71" s="50"/>
      <c r="BO71" s="50"/>
      <c r="BP71" s="50"/>
      <c r="BQ71" s="50"/>
      <c r="BR71" s="50"/>
      <c r="BS71" s="50"/>
      <c r="BT71" s="50"/>
      <c r="BU71" s="50"/>
      <c r="BV71" s="50"/>
      <c r="BW71" s="50"/>
      <c r="BX71" s="50"/>
      <c r="BY71" s="50"/>
      <c r="BZ71" s="51"/>
    </row>
    <row r="72" spans="1:78" ht="18"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9"/>
      <c r="BM72" s="50"/>
      <c r="BN72" s="50"/>
      <c r="BO72" s="50"/>
      <c r="BP72" s="50"/>
      <c r="BQ72" s="50"/>
      <c r="BR72" s="50"/>
      <c r="BS72" s="50"/>
      <c r="BT72" s="50"/>
      <c r="BU72" s="50"/>
      <c r="BV72" s="50"/>
      <c r="BW72" s="50"/>
      <c r="BX72" s="50"/>
      <c r="BY72" s="50"/>
      <c r="BZ72" s="51"/>
    </row>
    <row r="73" spans="1:78" ht="18"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9"/>
      <c r="BM73" s="50"/>
      <c r="BN73" s="50"/>
      <c r="BO73" s="50"/>
      <c r="BP73" s="50"/>
      <c r="BQ73" s="50"/>
      <c r="BR73" s="50"/>
      <c r="BS73" s="50"/>
      <c r="BT73" s="50"/>
      <c r="BU73" s="50"/>
      <c r="BV73" s="50"/>
      <c r="BW73" s="50"/>
      <c r="BX73" s="50"/>
      <c r="BY73" s="50"/>
      <c r="BZ73" s="51"/>
    </row>
    <row r="74" spans="1:78" ht="18"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9"/>
      <c r="BM74" s="50"/>
      <c r="BN74" s="50"/>
      <c r="BO74" s="50"/>
      <c r="BP74" s="50"/>
      <c r="BQ74" s="50"/>
      <c r="BR74" s="50"/>
      <c r="BS74" s="50"/>
      <c r="BT74" s="50"/>
      <c r="BU74" s="50"/>
      <c r="BV74" s="50"/>
      <c r="BW74" s="50"/>
      <c r="BX74" s="50"/>
      <c r="BY74" s="50"/>
      <c r="BZ74" s="51"/>
    </row>
    <row r="75" spans="1:78" ht="18"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9"/>
      <c r="BM75" s="50"/>
      <c r="BN75" s="50"/>
      <c r="BO75" s="50"/>
      <c r="BP75" s="50"/>
      <c r="BQ75" s="50"/>
      <c r="BR75" s="50"/>
      <c r="BS75" s="50"/>
      <c r="BT75" s="50"/>
      <c r="BU75" s="50"/>
      <c r="BV75" s="50"/>
      <c r="BW75" s="50"/>
      <c r="BX75" s="50"/>
      <c r="BY75" s="50"/>
      <c r="BZ75" s="51"/>
    </row>
    <row r="76" spans="1:78" ht="18"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9"/>
      <c r="BM76" s="50"/>
      <c r="BN76" s="50"/>
      <c r="BO76" s="50"/>
      <c r="BP76" s="50"/>
      <c r="BQ76" s="50"/>
      <c r="BR76" s="50"/>
      <c r="BS76" s="50"/>
      <c r="BT76" s="50"/>
      <c r="BU76" s="50"/>
      <c r="BV76" s="50"/>
      <c r="BW76" s="50"/>
      <c r="BX76" s="50"/>
      <c r="BY76" s="50"/>
      <c r="BZ76" s="51"/>
    </row>
    <row r="77" spans="1:78" ht="18"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9"/>
      <c r="BM77" s="50"/>
      <c r="BN77" s="50"/>
      <c r="BO77" s="50"/>
      <c r="BP77" s="50"/>
      <c r="BQ77" s="50"/>
      <c r="BR77" s="50"/>
      <c r="BS77" s="50"/>
      <c r="BT77" s="50"/>
      <c r="BU77" s="50"/>
      <c r="BV77" s="50"/>
      <c r="BW77" s="50"/>
      <c r="BX77" s="50"/>
      <c r="BY77" s="50"/>
      <c r="BZ77" s="51"/>
    </row>
    <row r="78" spans="1:78" ht="18"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9"/>
      <c r="BM78" s="50"/>
      <c r="BN78" s="50"/>
      <c r="BO78" s="50"/>
      <c r="BP78" s="50"/>
      <c r="BQ78" s="50"/>
      <c r="BR78" s="50"/>
      <c r="BS78" s="50"/>
      <c r="BT78" s="50"/>
      <c r="BU78" s="50"/>
      <c r="BV78" s="50"/>
      <c r="BW78" s="50"/>
      <c r="BX78" s="50"/>
      <c r="BY78" s="50"/>
      <c r="BZ78" s="51"/>
    </row>
    <row r="79" spans="1:78" ht="18"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9"/>
      <c r="BM79" s="50"/>
      <c r="BN79" s="50"/>
      <c r="BO79" s="50"/>
      <c r="BP79" s="50"/>
      <c r="BQ79" s="50"/>
      <c r="BR79" s="50"/>
      <c r="BS79" s="50"/>
      <c r="BT79" s="50"/>
      <c r="BU79" s="50"/>
      <c r="BV79" s="50"/>
      <c r="BW79" s="50"/>
      <c r="BX79" s="50"/>
      <c r="BY79" s="50"/>
      <c r="BZ79" s="51"/>
    </row>
    <row r="80" spans="1:78" ht="18"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9"/>
      <c r="BM80" s="50"/>
      <c r="BN80" s="50"/>
      <c r="BO80" s="50"/>
      <c r="BP80" s="50"/>
      <c r="BQ80" s="50"/>
      <c r="BR80" s="50"/>
      <c r="BS80" s="50"/>
      <c r="BT80" s="50"/>
      <c r="BU80" s="50"/>
      <c r="BV80" s="50"/>
      <c r="BW80" s="50"/>
      <c r="BX80" s="50"/>
      <c r="BY80" s="50"/>
      <c r="BZ80" s="51"/>
    </row>
    <row r="81" spans="1:78" ht="18"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9"/>
      <c r="BM81" s="50"/>
      <c r="BN81" s="50"/>
      <c r="BO81" s="50"/>
      <c r="BP81" s="50"/>
      <c r="BQ81" s="50"/>
      <c r="BR81" s="50"/>
      <c r="BS81" s="50"/>
      <c r="BT81" s="50"/>
      <c r="BU81" s="50"/>
      <c r="BV81" s="50"/>
      <c r="BW81" s="50"/>
      <c r="BX81" s="50"/>
      <c r="BY81" s="50"/>
      <c r="BZ81" s="51"/>
    </row>
    <row r="82" spans="1:78" ht="18"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41</v>
      </c>
      <c r="H85" s="27" t="str">
        <f>データ!BO6</f>
        <v>【1,074.14】</v>
      </c>
      <c r="I85" s="27" t="str">
        <f>データ!BZ6</f>
        <v>【54.36】</v>
      </c>
      <c r="J85" s="27" t="str">
        <f>データ!CK6</f>
        <v>【296.40】</v>
      </c>
      <c r="K85" s="27" t="str">
        <f>データ!CV6</f>
        <v>【55.95】</v>
      </c>
      <c r="L85" s="27" t="str">
        <f>データ!DG6</f>
        <v>【73.77】</v>
      </c>
      <c r="M85" s="27" t="s">
        <v>42</v>
      </c>
      <c r="N85" s="27" t="s">
        <v>42</v>
      </c>
      <c r="O85" s="27" t="str">
        <f>データ!EN6</f>
        <v>【0.54】</v>
      </c>
    </row>
  </sheetData>
  <sheetProtection algorithmName="SHA-512" hashValue="TNvY+HYvzq+9Zwi3xs+auGHJZMVd805lLZIaMQJKXCPg6Ybo3jtwR0VSP1BJQPj/pel+/1c05DxFDlp5+GpHLg==" saltValue="pK9oUKNLbvKEBLTau5nqm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4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82" t="s">
        <v>52</v>
      </c>
      <c r="I3" s="83"/>
      <c r="J3" s="83"/>
      <c r="K3" s="83"/>
      <c r="L3" s="83"/>
      <c r="M3" s="83"/>
      <c r="N3" s="83"/>
      <c r="O3" s="83"/>
      <c r="P3" s="83"/>
      <c r="Q3" s="83"/>
      <c r="R3" s="83"/>
      <c r="S3" s="83"/>
      <c r="T3" s="83"/>
      <c r="U3" s="83"/>
      <c r="V3" s="83"/>
      <c r="W3" s="84"/>
      <c r="X3" s="88" t="s">
        <v>53</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54</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29" t="s">
        <v>55</v>
      </c>
      <c r="B4" s="31"/>
      <c r="C4" s="31"/>
      <c r="D4" s="31"/>
      <c r="E4" s="31"/>
      <c r="F4" s="31"/>
      <c r="G4" s="31"/>
      <c r="H4" s="85"/>
      <c r="I4" s="86"/>
      <c r="J4" s="86"/>
      <c r="K4" s="86"/>
      <c r="L4" s="86"/>
      <c r="M4" s="86"/>
      <c r="N4" s="86"/>
      <c r="O4" s="86"/>
      <c r="P4" s="86"/>
      <c r="Q4" s="86"/>
      <c r="R4" s="86"/>
      <c r="S4" s="86"/>
      <c r="T4" s="86"/>
      <c r="U4" s="86"/>
      <c r="V4" s="86"/>
      <c r="W4" s="87"/>
      <c r="X4" s="81" t="s">
        <v>56</v>
      </c>
      <c r="Y4" s="81"/>
      <c r="Z4" s="81"/>
      <c r="AA4" s="81"/>
      <c r="AB4" s="81"/>
      <c r="AC4" s="81"/>
      <c r="AD4" s="81"/>
      <c r="AE4" s="81"/>
      <c r="AF4" s="81"/>
      <c r="AG4" s="81"/>
      <c r="AH4" s="81"/>
      <c r="AI4" s="81" t="s">
        <v>57</v>
      </c>
      <c r="AJ4" s="81"/>
      <c r="AK4" s="81"/>
      <c r="AL4" s="81"/>
      <c r="AM4" s="81"/>
      <c r="AN4" s="81"/>
      <c r="AO4" s="81"/>
      <c r="AP4" s="81"/>
      <c r="AQ4" s="81"/>
      <c r="AR4" s="81"/>
      <c r="AS4" s="81"/>
      <c r="AT4" s="81" t="s">
        <v>58</v>
      </c>
      <c r="AU4" s="81"/>
      <c r="AV4" s="81"/>
      <c r="AW4" s="81"/>
      <c r="AX4" s="81"/>
      <c r="AY4" s="81"/>
      <c r="AZ4" s="81"/>
      <c r="BA4" s="81"/>
      <c r="BB4" s="81"/>
      <c r="BC4" s="81"/>
      <c r="BD4" s="81"/>
      <c r="BE4" s="81" t="s">
        <v>59</v>
      </c>
      <c r="BF4" s="81"/>
      <c r="BG4" s="81"/>
      <c r="BH4" s="81"/>
      <c r="BI4" s="81"/>
      <c r="BJ4" s="81"/>
      <c r="BK4" s="81"/>
      <c r="BL4" s="81"/>
      <c r="BM4" s="81"/>
      <c r="BN4" s="81"/>
      <c r="BO4" s="81"/>
      <c r="BP4" s="81" t="s">
        <v>60</v>
      </c>
      <c r="BQ4" s="81"/>
      <c r="BR4" s="81"/>
      <c r="BS4" s="81"/>
      <c r="BT4" s="81"/>
      <c r="BU4" s="81"/>
      <c r="BV4" s="81"/>
      <c r="BW4" s="81"/>
      <c r="BX4" s="81"/>
      <c r="BY4" s="81"/>
      <c r="BZ4" s="81"/>
      <c r="CA4" s="81" t="s">
        <v>61</v>
      </c>
      <c r="CB4" s="81"/>
      <c r="CC4" s="81"/>
      <c r="CD4" s="81"/>
      <c r="CE4" s="81"/>
      <c r="CF4" s="81"/>
      <c r="CG4" s="81"/>
      <c r="CH4" s="81"/>
      <c r="CI4" s="81"/>
      <c r="CJ4" s="81"/>
      <c r="CK4" s="81"/>
      <c r="CL4" s="81" t="s">
        <v>62</v>
      </c>
      <c r="CM4" s="81"/>
      <c r="CN4" s="81"/>
      <c r="CO4" s="81"/>
      <c r="CP4" s="81"/>
      <c r="CQ4" s="81"/>
      <c r="CR4" s="81"/>
      <c r="CS4" s="81"/>
      <c r="CT4" s="81"/>
      <c r="CU4" s="81"/>
      <c r="CV4" s="81"/>
      <c r="CW4" s="81" t="s">
        <v>63</v>
      </c>
      <c r="CX4" s="81"/>
      <c r="CY4" s="81"/>
      <c r="CZ4" s="81"/>
      <c r="DA4" s="81"/>
      <c r="DB4" s="81"/>
      <c r="DC4" s="81"/>
      <c r="DD4" s="81"/>
      <c r="DE4" s="81"/>
      <c r="DF4" s="81"/>
      <c r="DG4" s="81"/>
      <c r="DH4" s="81" t="s">
        <v>64</v>
      </c>
      <c r="DI4" s="81"/>
      <c r="DJ4" s="81"/>
      <c r="DK4" s="81"/>
      <c r="DL4" s="81"/>
      <c r="DM4" s="81"/>
      <c r="DN4" s="81"/>
      <c r="DO4" s="81"/>
      <c r="DP4" s="81"/>
      <c r="DQ4" s="81"/>
      <c r="DR4" s="81"/>
      <c r="DS4" s="81" t="s">
        <v>65</v>
      </c>
      <c r="DT4" s="81"/>
      <c r="DU4" s="81"/>
      <c r="DV4" s="81"/>
      <c r="DW4" s="81"/>
      <c r="DX4" s="81"/>
      <c r="DY4" s="81"/>
      <c r="DZ4" s="81"/>
      <c r="EA4" s="81"/>
      <c r="EB4" s="81"/>
      <c r="EC4" s="81"/>
      <c r="ED4" s="81" t="s">
        <v>66</v>
      </c>
      <c r="EE4" s="81"/>
      <c r="EF4" s="81"/>
      <c r="EG4" s="81"/>
      <c r="EH4" s="81"/>
      <c r="EI4" s="81"/>
      <c r="EJ4" s="81"/>
      <c r="EK4" s="81"/>
      <c r="EL4" s="81"/>
      <c r="EM4" s="81"/>
      <c r="EN4" s="81"/>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2018</v>
      </c>
      <c r="C6" s="34">
        <f t="shared" ref="C6:W6" si="3">C7</f>
        <v>63410</v>
      </c>
      <c r="D6" s="34">
        <f t="shared" si="3"/>
        <v>47</v>
      </c>
      <c r="E6" s="34">
        <f t="shared" si="3"/>
        <v>1</v>
      </c>
      <c r="F6" s="34">
        <f t="shared" si="3"/>
        <v>0</v>
      </c>
      <c r="G6" s="34">
        <f t="shared" si="3"/>
        <v>0</v>
      </c>
      <c r="H6" s="34" t="str">
        <f t="shared" si="3"/>
        <v>山形県　大石田町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0.99</v>
      </c>
      <c r="Q6" s="35">
        <f t="shared" si="3"/>
        <v>4320</v>
      </c>
      <c r="R6" s="35">
        <f t="shared" si="3"/>
        <v>7130</v>
      </c>
      <c r="S6" s="35">
        <f t="shared" si="3"/>
        <v>79.540000000000006</v>
      </c>
      <c r="T6" s="35">
        <f t="shared" si="3"/>
        <v>89.64</v>
      </c>
      <c r="U6" s="35">
        <f t="shared" si="3"/>
        <v>70</v>
      </c>
      <c r="V6" s="35">
        <f t="shared" si="3"/>
        <v>0.74</v>
      </c>
      <c r="W6" s="35">
        <f t="shared" si="3"/>
        <v>94.59</v>
      </c>
      <c r="X6" s="36">
        <f>IF(X7="",NA(),X7)</f>
        <v>84.75</v>
      </c>
      <c r="Y6" s="36">
        <f t="shared" ref="Y6:AG6" si="4">IF(Y7="",NA(),Y7)</f>
        <v>77.86</v>
      </c>
      <c r="Z6" s="36">
        <f t="shared" si="4"/>
        <v>76.19</v>
      </c>
      <c r="AA6" s="36">
        <f t="shared" si="4"/>
        <v>68.760000000000005</v>
      </c>
      <c r="AB6" s="36">
        <f t="shared" si="4"/>
        <v>81.67</v>
      </c>
      <c r="AC6" s="36">
        <f t="shared" si="4"/>
        <v>73.06</v>
      </c>
      <c r="AD6" s="36">
        <f t="shared" si="4"/>
        <v>72.03</v>
      </c>
      <c r="AE6" s="36">
        <f t="shared" si="4"/>
        <v>72.11</v>
      </c>
      <c r="AF6" s="36">
        <f t="shared" si="4"/>
        <v>74.05</v>
      </c>
      <c r="AG6" s="36">
        <f t="shared" si="4"/>
        <v>73.25</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1404.22</v>
      </c>
      <c r="BF6" s="36">
        <f t="shared" ref="BF6:BN6" si="7">IF(BF7="",NA(),BF7)</f>
        <v>1315.18</v>
      </c>
      <c r="BG6" s="36">
        <f t="shared" si="7"/>
        <v>1579.68</v>
      </c>
      <c r="BH6" s="36">
        <f t="shared" si="7"/>
        <v>1734.01</v>
      </c>
      <c r="BI6" s="36">
        <f t="shared" si="7"/>
        <v>1446.11</v>
      </c>
      <c r="BJ6" s="36">
        <f t="shared" si="7"/>
        <v>1486.62</v>
      </c>
      <c r="BK6" s="36">
        <f t="shared" si="7"/>
        <v>1510.14</v>
      </c>
      <c r="BL6" s="36">
        <f t="shared" si="7"/>
        <v>1595.62</v>
      </c>
      <c r="BM6" s="36">
        <f t="shared" si="7"/>
        <v>1302.33</v>
      </c>
      <c r="BN6" s="36">
        <f t="shared" si="7"/>
        <v>1274.21</v>
      </c>
      <c r="BO6" s="35" t="str">
        <f>IF(BO7="","",IF(BO7="-","【-】","【"&amp;SUBSTITUTE(TEXT(BO7,"#,##0.00"),"-","△")&amp;"】"))</f>
        <v>【1,074.14】</v>
      </c>
      <c r="BP6" s="36">
        <f>IF(BP7="",NA(),BP7)</f>
        <v>55.55</v>
      </c>
      <c r="BQ6" s="36">
        <f t="shared" ref="BQ6:BY6" si="8">IF(BQ7="",NA(),BQ7)</f>
        <v>51.32</v>
      </c>
      <c r="BR6" s="36">
        <f t="shared" si="8"/>
        <v>55.91</v>
      </c>
      <c r="BS6" s="36">
        <f t="shared" si="8"/>
        <v>43.11</v>
      </c>
      <c r="BT6" s="36">
        <f t="shared" si="8"/>
        <v>53.07</v>
      </c>
      <c r="BU6" s="36">
        <f t="shared" si="8"/>
        <v>24.39</v>
      </c>
      <c r="BV6" s="36">
        <f t="shared" si="8"/>
        <v>22.67</v>
      </c>
      <c r="BW6" s="36">
        <f t="shared" si="8"/>
        <v>37.92</v>
      </c>
      <c r="BX6" s="36">
        <f t="shared" si="8"/>
        <v>40.89</v>
      </c>
      <c r="BY6" s="36">
        <f t="shared" si="8"/>
        <v>41.25</v>
      </c>
      <c r="BZ6" s="35" t="str">
        <f>IF(BZ7="","",IF(BZ7="-","【-】","【"&amp;SUBSTITUTE(TEXT(BZ7,"#,##0.00"),"-","△")&amp;"】"))</f>
        <v>【54.36】</v>
      </c>
      <c r="CA6" s="36">
        <f>IF(CA7="",NA(),CA7)</f>
        <v>400.35</v>
      </c>
      <c r="CB6" s="36">
        <f t="shared" ref="CB6:CJ6" si="9">IF(CB7="",NA(),CB7)</f>
        <v>451.53</v>
      </c>
      <c r="CC6" s="36">
        <f t="shared" si="9"/>
        <v>419.61</v>
      </c>
      <c r="CD6" s="36">
        <f t="shared" si="9"/>
        <v>549.83000000000004</v>
      </c>
      <c r="CE6" s="36">
        <f t="shared" si="9"/>
        <v>417.43</v>
      </c>
      <c r="CF6" s="36">
        <f t="shared" si="9"/>
        <v>734.18</v>
      </c>
      <c r="CG6" s="36">
        <f t="shared" si="9"/>
        <v>789.62</v>
      </c>
      <c r="CH6" s="36">
        <f t="shared" si="9"/>
        <v>423.18</v>
      </c>
      <c r="CI6" s="36">
        <f t="shared" si="9"/>
        <v>383.2</v>
      </c>
      <c r="CJ6" s="36">
        <f t="shared" si="9"/>
        <v>383.25</v>
      </c>
      <c r="CK6" s="35" t="str">
        <f>IF(CK7="","",IF(CK7="-","【-】","【"&amp;SUBSTITUTE(TEXT(CK7,"#,##0.00"),"-","△")&amp;"】"))</f>
        <v>【296.40】</v>
      </c>
      <c r="CL6" s="36">
        <f>IF(CL7="",NA(),CL7)</f>
        <v>26.96</v>
      </c>
      <c r="CM6" s="36">
        <f t="shared" ref="CM6:CU6" si="10">IF(CM7="",NA(),CM7)</f>
        <v>25.79</v>
      </c>
      <c r="CN6" s="36">
        <f t="shared" si="10"/>
        <v>24.73</v>
      </c>
      <c r="CO6" s="36">
        <f t="shared" si="10"/>
        <v>21.19</v>
      </c>
      <c r="CP6" s="36">
        <f t="shared" si="10"/>
        <v>24.85</v>
      </c>
      <c r="CQ6" s="36">
        <f t="shared" si="10"/>
        <v>48.36</v>
      </c>
      <c r="CR6" s="36">
        <f t="shared" si="10"/>
        <v>48.7</v>
      </c>
      <c r="CS6" s="36">
        <f t="shared" si="10"/>
        <v>46.9</v>
      </c>
      <c r="CT6" s="36">
        <f t="shared" si="10"/>
        <v>47.95</v>
      </c>
      <c r="CU6" s="36">
        <f t="shared" si="10"/>
        <v>48.26</v>
      </c>
      <c r="CV6" s="35" t="str">
        <f>IF(CV7="","",IF(CV7="-","【-】","【"&amp;SUBSTITUTE(TEXT(CV7,"#,##0.00"),"-","△")&amp;"】"))</f>
        <v>【55.95】</v>
      </c>
      <c r="CW6" s="36">
        <f>IF(CW7="",NA(),CW7)</f>
        <v>91.87</v>
      </c>
      <c r="CX6" s="36">
        <f t="shared" ref="CX6:DF6" si="11">IF(CX7="",NA(),CX7)</f>
        <v>91.53</v>
      </c>
      <c r="CY6" s="36">
        <f t="shared" si="11"/>
        <v>91.14</v>
      </c>
      <c r="CZ6" s="36">
        <f t="shared" si="11"/>
        <v>89.66</v>
      </c>
      <c r="DA6" s="36">
        <f t="shared" si="11"/>
        <v>91.18</v>
      </c>
      <c r="DB6" s="36">
        <f t="shared" si="11"/>
        <v>75.239999999999995</v>
      </c>
      <c r="DC6" s="36">
        <f t="shared" si="11"/>
        <v>74.959999999999994</v>
      </c>
      <c r="DD6" s="36">
        <f t="shared" si="11"/>
        <v>74.63</v>
      </c>
      <c r="DE6" s="36">
        <f t="shared" si="11"/>
        <v>74.900000000000006</v>
      </c>
      <c r="DF6" s="36">
        <f t="shared" si="11"/>
        <v>72.72</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6">
        <f t="shared" si="14"/>
        <v>0.22</v>
      </c>
      <c r="EG6" s="35">
        <f t="shared" si="14"/>
        <v>0</v>
      </c>
      <c r="EH6" s="35">
        <f t="shared" si="14"/>
        <v>0</v>
      </c>
      <c r="EI6" s="36">
        <f t="shared" si="14"/>
        <v>0.91</v>
      </c>
      <c r="EJ6" s="36">
        <f t="shared" si="14"/>
        <v>1.26</v>
      </c>
      <c r="EK6" s="36">
        <f t="shared" si="14"/>
        <v>0.78</v>
      </c>
      <c r="EL6" s="36">
        <f t="shared" si="14"/>
        <v>0.56999999999999995</v>
      </c>
      <c r="EM6" s="36">
        <f t="shared" si="14"/>
        <v>0.62</v>
      </c>
      <c r="EN6" s="35" t="str">
        <f>IF(EN7="","",IF(EN7="-","【-】","【"&amp;SUBSTITUTE(TEXT(EN7,"#,##0.00"),"-","△")&amp;"】"))</f>
        <v>【0.54】</v>
      </c>
    </row>
    <row r="7" spans="1:144" s="37" customFormat="1" x14ac:dyDescent="0.15">
      <c r="A7" s="29"/>
      <c r="B7" s="38">
        <v>2018</v>
      </c>
      <c r="C7" s="38">
        <v>63410</v>
      </c>
      <c r="D7" s="38">
        <v>47</v>
      </c>
      <c r="E7" s="38">
        <v>1</v>
      </c>
      <c r="F7" s="38">
        <v>0</v>
      </c>
      <c r="G7" s="38">
        <v>0</v>
      </c>
      <c r="H7" s="38" t="s">
        <v>96</v>
      </c>
      <c r="I7" s="38" t="s">
        <v>97</v>
      </c>
      <c r="J7" s="38" t="s">
        <v>98</v>
      </c>
      <c r="K7" s="38" t="s">
        <v>99</v>
      </c>
      <c r="L7" s="38" t="s">
        <v>100</v>
      </c>
      <c r="M7" s="38" t="s">
        <v>101</v>
      </c>
      <c r="N7" s="39" t="s">
        <v>102</v>
      </c>
      <c r="O7" s="39" t="s">
        <v>103</v>
      </c>
      <c r="P7" s="39">
        <v>0.99</v>
      </c>
      <c r="Q7" s="39">
        <v>4320</v>
      </c>
      <c r="R7" s="39">
        <v>7130</v>
      </c>
      <c r="S7" s="39">
        <v>79.540000000000006</v>
      </c>
      <c r="T7" s="39">
        <v>89.64</v>
      </c>
      <c r="U7" s="39">
        <v>70</v>
      </c>
      <c r="V7" s="39">
        <v>0.74</v>
      </c>
      <c r="W7" s="39">
        <v>94.59</v>
      </c>
      <c r="X7" s="39">
        <v>84.75</v>
      </c>
      <c r="Y7" s="39">
        <v>77.86</v>
      </c>
      <c r="Z7" s="39">
        <v>76.19</v>
      </c>
      <c r="AA7" s="39">
        <v>68.760000000000005</v>
      </c>
      <c r="AB7" s="39">
        <v>81.67</v>
      </c>
      <c r="AC7" s="39">
        <v>73.06</v>
      </c>
      <c r="AD7" s="39">
        <v>72.03</v>
      </c>
      <c r="AE7" s="39">
        <v>72.11</v>
      </c>
      <c r="AF7" s="39">
        <v>74.05</v>
      </c>
      <c r="AG7" s="39">
        <v>73.25</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1404.22</v>
      </c>
      <c r="BF7" s="39">
        <v>1315.18</v>
      </c>
      <c r="BG7" s="39">
        <v>1579.68</v>
      </c>
      <c r="BH7" s="39">
        <v>1734.01</v>
      </c>
      <c r="BI7" s="39">
        <v>1446.11</v>
      </c>
      <c r="BJ7" s="39">
        <v>1486.62</v>
      </c>
      <c r="BK7" s="39">
        <v>1510.14</v>
      </c>
      <c r="BL7" s="39">
        <v>1595.62</v>
      </c>
      <c r="BM7" s="39">
        <v>1302.33</v>
      </c>
      <c r="BN7" s="39">
        <v>1274.21</v>
      </c>
      <c r="BO7" s="39">
        <v>1074.1400000000001</v>
      </c>
      <c r="BP7" s="39">
        <v>55.55</v>
      </c>
      <c r="BQ7" s="39">
        <v>51.32</v>
      </c>
      <c r="BR7" s="39">
        <v>55.91</v>
      </c>
      <c r="BS7" s="39">
        <v>43.11</v>
      </c>
      <c r="BT7" s="39">
        <v>53.07</v>
      </c>
      <c r="BU7" s="39">
        <v>24.39</v>
      </c>
      <c r="BV7" s="39">
        <v>22.67</v>
      </c>
      <c r="BW7" s="39">
        <v>37.92</v>
      </c>
      <c r="BX7" s="39">
        <v>40.89</v>
      </c>
      <c r="BY7" s="39">
        <v>41.25</v>
      </c>
      <c r="BZ7" s="39">
        <v>54.36</v>
      </c>
      <c r="CA7" s="39">
        <v>400.35</v>
      </c>
      <c r="CB7" s="39">
        <v>451.53</v>
      </c>
      <c r="CC7" s="39">
        <v>419.61</v>
      </c>
      <c r="CD7" s="39">
        <v>549.83000000000004</v>
      </c>
      <c r="CE7" s="39">
        <v>417.43</v>
      </c>
      <c r="CF7" s="39">
        <v>734.18</v>
      </c>
      <c r="CG7" s="39">
        <v>789.62</v>
      </c>
      <c r="CH7" s="39">
        <v>423.18</v>
      </c>
      <c r="CI7" s="39">
        <v>383.2</v>
      </c>
      <c r="CJ7" s="39">
        <v>383.25</v>
      </c>
      <c r="CK7" s="39">
        <v>296.39999999999998</v>
      </c>
      <c r="CL7" s="39">
        <v>26.96</v>
      </c>
      <c r="CM7" s="39">
        <v>25.79</v>
      </c>
      <c r="CN7" s="39">
        <v>24.73</v>
      </c>
      <c r="CO7" s="39">
        <v>21.19</v>
      </c>
      <c r="CP7" s="39">
        <v>24.85</v>
      </c>
      <c r="CQ7" s="39">
        <v>48.36</v>
      </c>
      <c r="CR7" s="39">
        <v>48.7</v>
      </c>
      <c r="CS7" s="39">
        <v>46.9</v>
      </c>
      <c r="CT7" s="39">
        <v>47.95</v>
      </c>
      <c r="CU7" s="39">
        <v>48.26</v>
      </c>
      <c r="CV7" s="39">
        <v>55.95</v>
      </c>
      <c r="CW7" s="39">
        <v>91.87</v>
      </c>
      <c r="CX7" s="39">
        <v>91.53</v>
      </c>
      <c r="CY7" s="39">
        <v>91.14</v>
      </c>
      <c r="CZ7" s="39">
        <v>89.66</v>
      </c>
      <c r="DA7" s="39">
        <v>91.18</v>
      </c>
      <c r="DB7" s="39">
        <v>75.239999999999995</v>
      </c>
      <c r="DC7" s="39">
        <v>74.959999999999994</v>
      </c>
      <c r="DD7" s="39">
        <v>74.63</v>
      </c>
      <c r="DE7" s="39">
        <v>74.900000000000006</v>
      </c>
      <c r="DF7" s="39">
        <v>72.72</v>
      </c>
      <c r="DG7" s="39">
        <v>73.77</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0.22</v>
      </c>
      <c r="EG7" s="39">
        <v>0</v>
      </c>
      <c r="EH7" s="39">
        <v>0</v>
      </c>
      <c r="EI7" s="39">
        <v>0.91</v>
      </c>
      <c r="EJ7" s="39">
        <v>1.26</v>
      </c>
      <c r="EK7" s="39">
        <v>0.78</v>
      </c>
      <c r="EL7" s="39">
        <v>0.56999999999999995</v>
      </c>
      <c r="EM7" s="39">
        <v>0.62</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2020-01-30T06:27:35Z</cp:lastPrinted>
  <dcterms:created xsi:type="dcterms:W3CDTF">2019-12-05T04:35:42Z</dcterms:created>
  <dcterms:modified xsi:type="dcterms:W3CDTF">2020-01-30T06:39:34Z</dcterms:modified>
  <cp:category/>
</cp:coreProperties>
</file>