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NgbvKuNRJaRixb/amIeP/r5OmixKMfXLktFkiojNRYqEHuY4PscDorvF72fCH2vFdL5yTPX0SWYvyO48bNq3sA==" workbookSaltValue="GVMDvVpwsvgCrBWB0AfKEw=="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T10" i="4"/>
  <c r="AL10" i="4"/>
  <c r="W10" i="4"/>
  <c r="P10" i="4"/>
  <c r="I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<sst xmlns="http://schemas.openxmlformats.org/spreadsheetml/2006/main" count="220" uniqueCount="108">
  <si>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</si>
  <si>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</si>
  <si>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</si>
  <si>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</si>
  <si>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</si>
  <si>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</si>
  <si>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</si>
  <si>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</si>
  <si>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</si>
  <si>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</si>
  <si>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</si>
  <si>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</si>
  <si>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</si>
  <si>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</si>
  <si>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</si>
  <si>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</si>
  <si>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</si>
  <si>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</si>
  <si>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</si>
  <si>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</si>
  <si>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</si>
  <si>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</si>
  <si>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</si>
  <si>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</si>
  <si>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</si>
  <si>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</si>
  <si>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</si>
  <si>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</si>
  <si>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</si>
  <si>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</si>
  <si>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</si>
  <si>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</si>
  <si>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</si>
  <si>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</si>
  <si>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</si>
  <si>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</si>
  <si>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</si>
  <si>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</si>
  <si>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</si>
  <si>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</si>
  <si>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</si>
  <si>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</si>
  <si>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</si>
  <si>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</si>
  <si>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</si>
  <si>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</si>
  <si>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</si>
  <si>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</si>
  <si>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</si>
  <si>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</si>
  <si>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</si>
  <si>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</si>
  <si>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</si>
  <si>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</si>
  <si>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</si>
  <si>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</si>
  <si>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</si>
  <si>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</si>
  <si>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</si>
  <si>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</si>
  <si>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</si>
  <si>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</si>
  <si>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</si>
  <si>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</si>
  <si>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</si>
  <si>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</si>
  <si>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</si>
  <si>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</si>
  <si>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</si>
  <si>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</si>
  <si>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</si>
  <si>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</si>
  <si>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</si>
  <si>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</si>
  <si>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</si>
  <si>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</si>
  <si>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</si>
  <si>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</si>
  <si>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</si>
  <si>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</si>
  <si>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</si>
  <si>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</si>
  <si>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</si>
  <si>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</si>
  <si>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</si>
  <si>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</si>
  <si>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</si>
  <si>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</si>
  <si>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</si>
  <si>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</si>
  <si>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</si>
  <si>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</si>
  <si>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</si>
  <si>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山形市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</si>
  <si>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</si>
  <si>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</si>
  <si>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</si>
  <si>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</si>
  <si>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</si>
  <si>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</si>
  <si>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</si>
  <si>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</si>
  <si>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</si>
  <si>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</si>
  <si>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</si>
  <si>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有形固定資産減価償却率は、緩やかに上昇しており今後もその傾向は続くことが見込まれる。
　管路経年化率、管路更新率はいずれも良好な状態にある。
　今後も、耐震化計画や管路更新基準を基に、老朽化した施設や管路の更新を進めていく。
　</t>
    <rPh sb="1" eb="3">
      <t>ユウケイ</t>
    </rPh>
    <rPh sb="3" eb="5">
      <t>コテイ</t>
    </rPh>
    <rPh sb="5" eb="7">
      <t>シサン</t>
    </rPh>
    <rPh sb="7" eb="9">
      <t>ゲンカ</t>
    </rPh>
    <rPh sb="9" eb="11">
      <t>ショウキャク</t>
    </rPh>
    <rPh sb="11" eb="12">
      <t>リツ</t>
    </rPh>
    <rPh sb="14" eb="15">
      <t>ユル</t>
    </rPh>
    <rPh sb="18" eb="20">
      <t>ジョウショウ</t>
    </rPh>
    <rPh sb="24" eb="26">
      <t>コンゴ</t>
    </rPh>
    <rPh sb="29" eb="31">
      <t>ケイコウ</t>
    </rPh>
    <rPh sb="32" eb="33">
      <t>ツヅ</t>
    </rPh>
    <rPh sb="37" eb="39">
      <t>ミコ</t>
    </rPh>
    <rPh sb="45" eb="47">
      <t>カンロ</t>
    </rPh>
    <rPh sb="47" eb="50">
      <t>ケイネンカ</t>
    </rPh>
    <rPh sb="50" eb="51">
      <t>リツ</t>
    </rPh>
    <rPh sb="52" eb="54">
      <t>カンロ</t>
    </rPh>
    <rPh sb="54" eb="56">
      <t>コウシン</t>
    </rPh>
    <rPh sb="56" eb="57">
      <t>リツ</t>
    </rPh>
    <rPh sb="62" eb="64">
      <t>リョウコウ</t>
    </rPh>
    <rPh sb="65" eb="67">
      <t>ジョウタイ</t>
    </rPh>
    <rPh sb="73" eb="75">
      <t>コンゴ</t>
    </rPh>
    <rPh sb="77" eb="80">
      <t>タイシンカ</t>
    </rPh>
    <rPh sb="80" eb="82">
      <t>ケイカク</t>
    </rPh>
    <rPh sb="83" eb="85">
      <t>カンロ</t>
    </rPh>
    <rPh sb="85" eb="87">
      <t>コウシン</t>
    </rPh>
    <rPh sb="87" eb="89">
      <t>キジュン</t>
    </rPh>
    <rPh sb="90" eb="91">
      <t>モト</t>
    </rPh>
    <rPh sb="93" eb="96">
      <t>ロウキュウカ</t>
    </rPh>
    <rPh sb="98" eb="100">
      <t>シセツ</t>
    </rPh>
    <rPh sb="101" eb="103">
      <t>カンロ</t>
    </rPh>
    <rPh sb="104" eb="106">
      <t>コウシン</t>
    </rPh>
    <rPh sb="107" eb="108">
      <t>スス</t>
    </rPh>
    <phoneticPr fontId="4"/>
  </si>
  <si>
    <t>　経営状況は良好な状況で安定した推移を保っているが、給水人口や水需要の減少に伴う給水収益の減少や、老朽化施設の更新に係る費用の増加により、今後経営環境は厳しさを増すものと見込まれる。このため、これまで以上に民間活力の活用を図り、より一層のお客様サービスの向上を効率的に実現し、経営の健全化を推進するために、平成30年度から料金センター業務・お客様サービスセンター業務及び給排水関連業務の包括委託を実施した。
　今後とも山形市上下水道事業基本計画（後期計画）の着実な実現に向けて、職員一人ひとりがお客様の視点に立ち更なるサービス向上に努めるとともに、各種計画の検証や改善を随時行い、最小の経費で最大の効果をあげられるよう、計画の目標達成を目指していく。</t>
    <rPh sb="1" eb="3">
      <t>ケイエイ</t>
    </rPh>
    <rPh sb="3" eb="5">
      <t>ジョウキョウ</t>
    </rPh>
    <rPh sb="6" eb="8">
      <t>リョウコウ</t>
    </rPh>
    <rPh sb="9" eb="11">
      <t>ジョウキョウ</t>
    </rPh>
    <rPh sb="12" eb="14">
      <t>アンテイ</t>
    </rPh>
    <rPh sb="16" eb="18">
      <t>スイイ</t>
    </rPh>
    <rPh sb="19" eb="20">
      <t>タモ</t>
    </rPh>
    <rPh sb="26" eb="28">
      <t>キュウスイ</t>
    </rPh>
    <rPh sb="28" eb="30">
      <t>ジンコウ</t>
    </rPh>
    <rPh sb="31" eb="32">
      <t>ミズ</t>
    </rPh>
    <rPh sb="32" eb="34">
      <t>ジュヨウ</t>
    </rPh>
    <rPh sb="35" eb="37">
      <t>ゲンショウ</t>
    </rPh>
    <rPh sb="38" eb="39">
      <t>トモナ</t>
    </rPh>
    <rPh sb="40" eb="42">
      <t>キュウスイ</t>
    </rPh>
    <rPh sb="42" eb="44">
      <t>シュウエキ</t>
    </rPh>
    <rPh sb="45" eb="47">
      <t>ゲンショウ</t>
    </rPh>
    <rPh sb="49" eb="52">
      <t>ロウキュウカ</t>
    </rPh>
    <rPh sb="52" eb="54">
      <t>シセツ</t>
    </rPh>
    <rPh sb="55" eb="57">
      <t>コウシン</t>
    </rPh>
    <rPh sb="58" eb="59">
      <t>カカ</t>
    </rPh>
    <rPh sb="60" eb="62">
      <t>ヒヨウ</t>
    </rPh>
    <rPh sb="63" eb="65">
      <t>ゾウカ</t>
    </rPh>
    <rPh sb="69" eb="71">
      <t>コンゴ</t>
    </rPh>
    <rPh sb="71" eb="73">
      <t>ケイエイ</t>
    </rPh>
    <rPh sb="73" eb="75">
      <t>カンキョウ</t>
    </rPh>
    <rPh sb="76" eb="77">
      <t>キビ</t>
    </rPh>
    <rPh sb="80" eb="81">
      <t>マ</t>
    </rPh>
    <rPh sb="85" eb="87">
      <t>ミコ</t>
    </rPh>
    <rPh sb="100" eb="102">
      <t>イジョウ</t>
    </rPh>
    <rPh sb="103" eb="105">
      <t>ミンカン</t>
    </rPh>
    <rPh sb="105" eb="107">
      <t>カツリョク</t>
    </rPh>
    <rPh sb="108" eb="110">
      <t>カツヨウ</t>
    </rPh>
    <rPh sb="111" eb="112">
      <t>ハカ</t>
    </rPh>
    <rPh sb="138" eb="140">
      <t>ケイエイ</t>
    </rPh>
    <rPh sb="141" eb="144">
      <t>ケンゼンカ</t>
    </rPh>
    <rPh sb="145" eb="147">
      <t>スイシン</t>
    </rPh>
    <rPh sb="153" eb="155">
      <t>ヘイセイ</t>
    </rPh>
    <rPh sb="157" eb="159">
      <t>ネンド</t>
    </rPh>
    <rPh sb="161" eb="163">
      <t>リョウキン</t>
    </rPh>
    <rPh sb="167" eb="169">
      <t>ギョウム</t>
    </rPh>
    <rPh sb="171" eb="173">
      <t>キャクサマ</t>
    </rPh>
    <rPh sb="181" eb="183">
      <t>ギョウム</t>
    </rPh>
    <rPh sb="183" eb="184">
      <t>オヨ</t>
    </rPh>
    <rPh sb="185" eb="188">
      <t>キュウハイスイ</t>
    </rPh>
    <rPh sb="188" eb="190">
      <t>カンレン</t>
    </rPh>
    <rPh sb="190" eb="192">
      <t>ギョウム</t>
    </rPh>
    <rPh sb="193" eb="195">
      <t>ホウカツ</t>
    </rPh>
    <rPh sb="195" eb="197">
      <t>イタク</t>
    </rPh>
    <rPh sb="198" eb="200">
      <t>ジッシ</t>
    </rPh>
    <rPh sb="205" eb="207">
      <t>コンゴ</t>
    </rPh>
    <rPh sb="209" eb="212">
      <t>ヤマガタシ</t>
    </rPh>
    <rPh sb="212" eb="214">
      <t>ジョウゲ</t>
    </rPh>
    <rPh sb="214" eb="216">
      <t>スイドウ</t>
    </rPh>
    <rPh sb="216" eb="218">
      <t>ジギョウ</t>
    </rPh>
    <rPh sb="218" eb="220">
      <t>キホン</t>
    </rPh>
    <rPh sb="220" eb="222">
      <t>ケイカク</t>
    </rPh>
    <rPh sb="223" eb="225">
      <t>コウキ</t>
    </rPh>
    <rPh sb="225" eb="227">
      <t>ケイカク</t>
    </rPh>
    <rPh sb="229" eb="231">
      <t>チャクジツ</t>
    </rPh>
    <rPh sb="232" eb="234">
      <t>ジツゲン</t>
    </rPh>
    <rPh sb="235" eb="236">
      <t>ム</t>
    </rPh>
    <rPh sb="239" eb="241">
      <t>ショクイン</t>
    </rPh>
    <rPh sb="241" eb="243">
      <t>ヒトリ</t>
    </rPh>
    <rPh sb="248" eb="250">
      <t>キャクサマ</t>
    </rPh>
    <rPh sb="251" eb="253">
      <t>シテン</t>
    </rPh>
    <rPh sb="254" eb="255">
      <t>タ</t>
    </rPh>
    <rPh sb="256" eb="257">
      <t>サラ</t>
    </rPh>
    <rPh sb="263" eb="265">
      <t>コウジョウ</t>
    </rPh>
    <rPh sb="266" eb="267">
      <t>ツト</t>
    </rPh>
    <rPh sb="285" eb="287">
      <t>ズイジ</t>
    </rPh>
    <rPh sb="290" eb="292">
      <t>サイショウ</t>
    </rPh>
    <rPh sb="293" eb="295">
      <t>ケイヒ</t>
    </rPh>
    <rPh sb="296" eb="298">
      <t>サイダイ</t>
    </rPh>
    <rPh sb="299" eb="301">
      <t>コウカ</t>
    </rPh>
    <rPh sb="310" eb="312">
      <t>ケイカク</t>
    </rPh>
    <rPh sb="313" eb="315">
      <t>モクヒョウ</t>
    </rPh>
    <rPh sb="315" eb="317">
      <t>タッセイ</t>
    </rPh>
    <rPh sb="318" eb="320">
      <t>メザ</t>
    </rPh>
    <phoneticPr fontId="4"/>
  </si>
  <si>
    <t>　経常収支比率は100％を超えていることから、水道料金等の収益で維持管理等の費用をまかなうことができており、収支黒字を確保した健全経営を維持している。
　流動比率は100％以上を維持しているが、1年以内に支払うべき企業債償還金の多さから、類似団体よりも低い水準となっている。また、企業債残高対給水収益比率についても企業債残高の多さから、類似団体平均を上回っているが減少傾向にある。今後も借入額を企業債償還額以内に抑え、企業債残高の縮減に努めていく。
　料金回収率は100％を超え、経営の健全性を確保できている。また、給水原価は水源や地理的条件により水道水を作るための経費がかかるため、類似団体平均に比べ高くなっている。
　施設利用率は、ほぼ横ばいで推移しているものの類似団体平均を下回っており、水需要の減少により、効率性が低い状態になっている。老朽化施設の更新の際には、今後の水需要に対応した設備の更新を行い、施設規模の適正化を図る必要がある。
　有収率は、配水ブロックを活用した漏水調査や修繕、耐震化計画と連携した老朽管の更新が適切に行われており、高い水準を維持できている。
　今後も持続可能な水道事業の実現に向け、より効果的な事業運営に努めていく。
※配水ブロックとは、配水区域をさらに区画化したもの。ブロックごとに流量計を設置し配水量を監視することで、漏水の早期発見が可能となる。</t>
    <rPh sb="1" eb="3">
      <t>ケイジョウ</t>
    </rPh>
    <rPh sb="3" eb="5">
      <t>シュウシ</t>
    </rPh>
    <rPh sb="5" eb="7">
      <t>ヒリツ</t>
    </rPh>
    <rPh sb="13" eb="14">
      <t>コ</t>
    </rPh>
    <rPh sb="23" eb="25">
      <t>スイドウ</t>
    </rPh>
    <rPh sb="25" eb="27">
      <t>リョウキン</t>
    </rPh>
    <rPh sb="27" eb="28">
      <t>トウ</t>
    </rPh>
    <rPh sb="29" eb="31">
      <t>シュウエキ</t>
    </rPh>
    <rPh sb="32" eb="34">
      <t>イジ</t>
    </rPh>
    <rPh sb="34" eb="36">
      <t>カンリ</t>
    </rPh>
    <rPh sb="36" eb="37">
      <t>トウ</t>
    </rPh>
    <rPh sb="38" eb="40">
      <t>ヒヨウ</t>
    </rPh>
    <rPh sb="54" eb="56">
      <t>シュウシ</t>
    </rPh>
    <rPh sb="56" eb="58">
      <t>クロジ</t>
    </rPh>
    <rPh sb="59" eb="61">
      <t>カクホ</t>
    </rPh>
    <rPh sb="63" eb="65">
      <t>ケンゼン</t>
    </rPh>
    <rPh sb="65" eb="67">
      <t>ケイエイ</t>
    </rPh>
    <rPh sb="68" eb="70">
      <t>イジ</t>
    </rPh>
    <rPh sb="77" eb="79">
      <t>リュウドウ</t>
    </rPh>
    <rPh sb="79" eb="81">
      <t>ヒリツ</t>
    </rPh>
    <rPh sb="86" eb="88">
      <t>イジョウ</t>
    </rPh>
    <rPh sb="89" eb="91">
      <t>イジ</t>
    </rPh>
    <rPh sb="98" eb="99">
      <t>ネン</t>
    </rPh>
    <rPh sb="99" eb="101">
      <t>イナイ</t>
    </rPh>
    <rPh sb="102" eb="104">
      <t>シハラ</t>
    </rPh>
    <rPh sb="107" eb="109">
      <t>キギョウ</t>
    </rPh>
    <rPh sb="109" eb="110">
      <t>サイ</t>
    </rPh>
    <rPh sb="110" eb="112">
      <t>ショウカン</t>
    </rPh>
    <rPh sb="112" eb="113">
      <t>キン</t>
    </rPh>
    <rPh sb="114" eb="115">
      <t>オオ</t>
    </rPh>
    <rPh sb="119" eb="121">
      <t>ルイジ</t>
    </rPh>
    <rPh sb="121" eb="123">
      <t>ダンタイ</t>
    </rPh>
    <rPh sb="126" eb="127">
      <t>ヒク</t>
    </rPh>
    <rPh sb="128" eb="130">
      <t>スイジュン</t>
    </rPh>
    <rPh sb="140" eb="142">
      <t>キギョウ</t>
    </rPh>
    <rPh sb="142" eb="143">
      <t>サイ</t>
    </rPh>
    <rPh sb="143" eb="145">
      <t>ザンダカ</t>
    </rPh>
    <rPh sb="145" eb="146">
      <t>タイ</t>
    </rPh>
    <rPh sb="146" eb="148">
      <t>キュウスイ</t>
    </rPh>
    <rPh sb="148" eb="150">
      <t>シュウエキ</t>
    </rPh>
    <rPh sb="150" eb="152">
      <t>ヒリツ</t>
    </rPh>
    <rPh sb="157" eb="159">
      <t>キギョウ</t>
    </rPh>
    <rPh sb="159" eb="160">
      <t>サイ</t>
    </rPh>
    <rPh sb="160" eb="162">
      <t>ザンダカ</t>
    </rPh>
    <rPh sb="163" eb="164">
      <t>オオ</t>
    </rPh>
    <rPh sb="168" eb="170">
      <t>ルイジ</t>
    </rPh>
    <rPh sb="170" eb="172">
      <t>ダンタイ</t>
    </rPh>
    <rPh sb="172" eb="174">
      <t>ヘイキン</t>
    </rPh>
    <rPh sb="175" eb="177">
      <t>ウワマワ</t>
    </rPh>
    <rPh sb="182" eb="184">
      <t>ゲンショウ</t>
    </rPh>
    <rPh sb="184" eb="186">
      <t>ケイコウ</t>
    </rPh>
    <rPh sb="190" eb="192">
      <t>コンゴ</t>
    </rPh>
    <rPh sb="193" eb="195">
      <t>カリイレ</t>
    </rPh>
    <rPh sb="195" eb="196">
      <t>ガク</t>
    </rPh>
    <rPh sb="197" eb="199">
      <t>キギョウ</t>
    </rPh>
    <rPh sb="199" eb="200">
      <t>サイ</t>
    </rPh>
    <rPh sb="200" eb="202">
      <t>ショウカン</t>
    </rPh>
    <rPh sb="202" eb="203">
      <t>ガク</t>
    </rPh>
    <rPh sb="203" eb="205">
      <t>イナイ</t>
    </rPh>
    <rPh sb="206" eb="207">
      <t>オサ</t>
    </rPh>
    <rPh sb="209" eb="211">
      <t>キギョウ</t>
    </rPh>
    <rPh sb="211" eb="212">
      <t>サイ</t>
    </rPh>
    <rPh sb="212" eb="214">
      <t>ザンダカ</t>
    </rPh>
    <rPh sb="215" eb="217">
      <t>シュクゲン</t>
    </rPh>
    <rPh sb="218" eb="219">
      <t>ツト</t>
    </rPh>
    <rPh sb="226" eb="228">
      <t>リョウキン</t>
    </rPh>
    <rPh sb="228" eb="230">
      <t>カイシュウ</t>
    </rPh>
    <rPh sb="230" eb="231">
      <t>リツ</t>
    </rPh>
    <rPh sb="237" eb="238">
      <t>コ</t>
    </rPh>
    <rPh sb="240" eb="242">
      <t>ケイエイ</t>
    </rPh>
    <rPh sb="243" eb="246">
      <t>ケンゼンセイ</t>
    </rPh>
    <rPh sb="247" eb="249">
      <t>カクホ</t>
    </rPh>
    <rPh sb="258" eb="260">
      <t>キュウスイ</t>
    </rPh>
    <rPh sb="260" eb="262">
      <t>ゲンカ</t>
    </rPh>
    <rPh sb="263" eb="265">
      <t>スイゲン</t>
    </rPh>
    <rPh sb="266" eb="269">
      <t>チリテキ</t>
    </rPh>
    <rPh sb="269" eb="271">
      <t>ジョウケン</t>
    </rPh>
    <rPh sb="274" eb="277">
      <t>スイドウスイ</t>
    </rPh>
    <rPh sb="278" eb="279">
      <t>ツク</t>
    </rPh>
    <rPh sb="283" eb="285">
      <t>ケイヒ</t>
    </rPh>
    <rPh sb="292" eb="294">
      <t>ルイジ</t>
    </rPh>
    <rPh sb="294" eb="296">
      <t>ダンタイ</t>
    </rPh>
    <rPh sb="296" eb="298">
      <t>ヘイキン</t>
    </rPh>
    <rPh sb="299" eb="300">
      <t>クラ</t>
    </rPh>
    <rPh sb="301" eb="302">
      <t>タカ</t>
    </rPh>
    <rPh sb="311" eb="313">
      <t>シセツ</t>
    </rPh>
    <rPh sb="313" eb="315">
      <t>リヨウ</t>
    </rPh>
    <rPh sb="315" eb="316">
      <t>リツ</t>
    </rPh>
    <rPh sb="320" eb="321">
      <t>ヨコ</t>
    </rPh>
    <rPh sb="324" eb="326">
      <t>スイイ</t>
    </rPh>
    <rPh sb="333" eb="335">
      <t>ルイジ</t>
    </rPh>
    <rPh sb="335" eb="337">
      <t>ダンタイ</t>
    </rPh>
    <rPh sb="337" eb="339">
      <t>ヘイキン</t>
    </rPh>
    <rPh sb="340" eb="342">
      <t>シタマワ</t>
    </rPh>
    <rPh sb="347" eb="348">
      <t>ミズ</t>
    </rPh>
    <rPh sb="348" eb="350">
      <t>ジュヨウ</t>
    </rPh>
    <rPh sb="351" eb="353">
      <t>ゲンショウ</t>
    </rPh>
    <rPh sb="357" eb="360">
      <t>コウリツセイ</t>
    </rPh>
    <rPh sb="361" eb="362">
      <t>ヒク</t>
    </rPh>
    <rPh sb="363" eb="365">
      <t>ジョウタイ</t>
    </rPh>
    <rPh sb="372" eb="375">
      <t>ロウキュウカ</t>
    </rPh>
    <rPh sb="375" eb="377">
      <t>シセツ</t>
    </rPh>
    <rPh sb="378" eb="380">
      <t>コウシン</t>
    </rPh>
    <rPh sb="381" eb="382">
      <t>サイ</t>
    </rPh>
    <rPh sb="385" eb="387">
      <t>コンゴ</t>
    </rPh>
    <rPh sb="388" eb="389">
      <t>ミズ</t>
    </rPh>
    <rPh sb="389" eb="391">
      <t>ジュヨウ</t>
    </rPh>
    <rPh sb="392" eb="394">
      <t>タイオウ</t>
    </rPh>
    <rPh sb="396" eb="398">
      <t>セツビ</t>
    </rPh>
    <rPh sb="399" eb="401">
      <t>コウシン</t>
    </rPh>
    <rPh sb="402" eb="403">
      <t>オコナ</t>
    </rPh>
    <rPh sb="405" eb="407">
      <t>シセツ</t>
    </rPh>
    <rPh sb="407" eb="409">
      <t>キボ</t>
    </rPh>
    <rPh sb="410" eb="413">
      <t>テキセイカ</t>
    </rPh>
    <rPh sb="414" eb="415">
      <t>ハカ</t>
    </rPh>
    <rPh sb="416" eb="418">
      <t>ヒツヨウ</t>
    </rPh>
    <rPh sb="424" eb="427">
      <t>ユウシュウリツ</t>
    </rPh>
    <rPh sb="429" eb="431">
      <t>ハイスイ</t>
    </rPh>
    <rPh sb="436" eb="438">
      <t>カツヨウ</t>
    </rPh>
    <rPh sb="440" eb="442">
      <t>ロウスイ</t>
    </rPh>
    <rPh sb="442" eb="444">
      <t>チョウサ</t>
    </rPh>
    <rPh sb="445" eb="447">
      <t>シュウゼン</t>
    </rPh>
    <rPh sb="448" eb="451">
      <t>タイシンカ</t>
    </rPh>
    <rPh sb="451" eb="453">
      <t>ケイカク</t>
    </rPh>
    <rPh sb="454" eb="456">
      <t>レンケイ</t>
    </rPh>
    <rPh sb="458" eb="460">
      <t>ロウキュウ</t>
    </rPh>
    <rPh sb="460" eb="461">
      <t>カン</t>
    </rPh>
    <rPh sb="462" eb="464">
      <t>コウシン</t>
    </rPh>
    <rPh sb="465" eb="467">
      <t>テキセツ</t>
    </rPh>
    <rPh sb="468" eb="469">
      <t>オコナ</t>
    </rPh>
    <rPh sb="475" eb="476">
      <t>タカ</t>
    </rPh>
    <rPh sb="477" eb="479">
      <t>スイジュン</t>
    </rPh>
    <rPh sb="480" eb="482">
      <t>イジ</t>
    </rPh>
    <rPh sb="490" eb="492">
      <t>コンゴ</t>
    </rPh>
    <rPh sb="493" eb="495">
      <t>ジゾク</t>
    </rPh>
    <rPh sb="495" eb="497">
      <t>カノウ</t>
    </rPh>
    <rPh sb="498" eb="500">
      <t>スイドウ</t>
    </rPh>
    <rPh sb="500" eb="502">
      <t>ジギョウ</t>
    </rPh>
    <rPh sb="503" eb="505">
      <t>ジツゲン</t>
    </rPh>
    <rPh sb="506" eb="507">
      <t>ム</t>
    </rPh>
    <rPh sb="511" eb="514">
      <t>コウカテキ</t>
    </rPh>
    <rPh sb="515" eb="517">
      <t>ジギョウ</t>
    </rPh>
    <rPh sb="517" eb="519">
      <t>ウンエイ</t>
    </rPh>
    <rPh sb="520" eb="521">
      <t>ツト</t>
    </rPh>
    <rPh sb="529" eb="531">
      <t>ハイスイ</t>
    </rPh>
    <rPh sb="538" eb="540">
      <t>ハイスイ</t>
    </rPh>
    <rPh sb="540" eb="542">
      <t>クイキ</t>
    </rPh>
    <rPh sb="546" eb="549">
      <t>クカクカ</t>
    </rPh>
    <rPh sb="561" eb="564">
      <t>リュウリョウケイ</t>
    </rPh>
    <rPh sb="565" eb="567">
      <t>セッチ</t>
    </rPh>
    <rPh sb="568" eb="570">
      <t>ハイスイ</t>
    </rPh>
    <rPh sb="570" eb="571">
      <t>リョウ</t>
    </rPh>
    <rPh sb="572" eb="574">
      <t>カンシ</t>
    </rPh>
    <rPh sb="580" eb="582">
      <t>ロウスイ</t>
    </rPh>
    <rPh sb="583" eb="585">
      <t>ソウキ</t>
    </rPh>
    <rPh sb="585" eb="587">
      <t>ハッケン</t>
    </rPh>
    <rPh sb="588" eb="590">
      <t>カノウ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</si>
</sst>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0.96</c:v>
                </c:pt>
                <c:pt idx="1">
                  <c:v>0.91</c:v>
                </c:pt>
                <c:pt idx="2">
                  <c:v>0.98</c:v>
                </c:pt>
                <c:pt idx="3">
                  <c:v>1.1599999999999999</c:v>
                </c:pt>
                <c:pt idx="4">
                  <c:v>1.04</c:v>
                </c:pt>
              </c:numCache>
            </c:numRef>
          </c:val>
          <c:extLst xmlns:c16r2="http://schemas.microsoft.com/office/drawing/2015/06/chart">
            <c:ext xmlns:c16="http://schemas.microsoft.com/office/drawing/2014/chart" uri="{C3380CC4-5D6E-409C-BE32-E72D297353CC}">
              <c16:uniqueId val="{00000000-BC0F-4D45-9B14-B6F37296923B}"/>
            </c:ext>
          </c:extLst>
        </c:ser>
        <c:dLbls>
          <c:showLegendKey val="0"/>
          <c:showVal val="0"/>
          <c:showCatName val="0"/>
          <c:showSerName val="0"/>
          <c:showPercent val="0"/>
          <c:showBubbleSize val="0"/>
        </c:dLbls>
        <c:gapWidth val="150"/>
        <c:axId val="176109440"/>
        <c:axId val="176123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0.67</c:v>
                </c:pt>
                <c:pt idx="2">
                  <c:v>0.67</c:v>
                </c:pt>
                <c:pt idx="3">
                  <c:v>0.65</c:v>
                </c:pt>
                <c:pt idx="4">
                  <c:v>0.7</c:v>
                </c:pt>
              </c:numCache>
            </c:numRef>
          </c:val>
          <c:smooth val="0"/>
          <c:extLst xmlns:c16r2="http://schemas.microsoft.com/office/drawing/2015/06/chart">
            <c:ext xmlns:c16="http://schemas.microsoft.com/office/drawing/2014/chart" uri="{C3380CC4-5D6E-409C-BE32-E72D297353CC}">
              <c16:uniqueId val="{00000001-BC0F-4D45-9B14-B6F37296923B}"/>
            </c:ext>
          </c:extLst>
        </c:ser>
        <c:dLbls>
          <c:showLegendKey val="0"/>
          <c:showVal val="0"/>
          <c:showCatName val="0"/>
          <c:showSerName val="0"/>
          <c:showPercent val="0"/>
          <c:showBubbleSize val="0"/>
        </c:dLbls>
        <c:marker val="1"/>
        <c:smooth val="0"/>
        <c:axId val="176109440"/>
        <c:axId val="176123904"/>
      </c:lineChart>
      <c:dateAx>
        <c:axId val="176109440"/>
        <c:scaling>
          <c:orientation val="minMax"/>
        </c:scaling>
        <c:delete val="1"/>
        <c:axPos val="b"/>
        <c:numFmt formatCode="ge" sourceLinked="1"/>
        <c:majorTickMark val="none"/>
        <c:minorTickMark val="none"/>
        <c:tickLblPos val="none"/>
        <c:crossAx val="176123904"/>
        <c:crosses val="autoZero"/>
        <c:auto val="1"/>
        <c:lblOffset val="100"/>
        <c:baseTimeUnit val="years"/>
      </c:dateAx>
      <c:valAx>
        <c:axId val="17612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109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116.71</c:v>
                </c:pt>
                <c:pt idx="1">
                  <c:v>117.27</c:v>
                </c:pt>
                <c:pt idx="2">
                  <c:v>118.11</c:v>
                </c:pt>
                <c:pt idx="3">
                  <c:v>117.3</c:v>
                </c:pt>
                <c:pt idx="4">
                  <c:v>117.06</c:v>
                </c:pt>
              </c:numCache>
            </c:numRef>
          </c:val>
          <c:extLst xmlns:c16r2="http://schemas.microsoft.com/office/drawing/2015/06/chart">
            <c:ext xmlns:c16="http://schemas.microsoft.com/office/drawing/2014/chart" uri="{C3380CC4-5D6E-409C-BE32-E72D297353CC}">
              <c16:uniqueId val="{00000000-33EF-40D0-BB3E-28C86CC0F294}"/>
            </c:ext>
          </c:extLst>
        </c:ser>
        <c:dLbls>
          <c:showLegendKey val="0"/>
          <c:showVal val="0"/>
          <c:showCatName val="0"/>
          <c:showSerName val="0"/>
          <c:showPercent val="0"/>
          <c:showBubbleSize val="0"/>
        </c:dLbls>
        <c:gapWidth val="150"/>
        <c:axId val="176146688"/>
        <c:axId val="176296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114.43</c:v>
                </c:pt>
                <c:pt idx="1">
                  <c:v>114.08</c:v>
                </c:pt>
                <c:pt idx="2">
                  <c:v>115.36</c:v>
                </c:pt>
                <c:pt idx="3">
                  <c:v>113.95</c:v>
                </c:pt>
                <c:pt idx="4">
                  <c:v>112.62</c:v>
                </c:pt>
              </c:numCache>
            </c:numRef>
          </c:val>
          <c:smooth val="0"/>
          <c:extLst xmlns:c16r2="http://schemas.microsoft.com/office/drawing/2015/06/chart">
            <c:ext xmlns:c16="http://schemas.microsoft.com/office/drawing/2014/chart" uri="{C3380CC4-5D6E-409C-BE32-E72D297353CC}">
              <c16:uniqueId val="{00000001-33EF-40D0-BB3E-28C86CC0F294}"/>
            </c:ext>
          </c:extLst>
        </c:ser>
        <c:dLbls>
          <c:showLegendKey val="0"/>
          <c:showVal val="0"/>
          <c:showCatName val="0"/>
          <c:showSerName val="0"/>
          <c:showPercent val="0"/>
          <c:showBubbleSize val="0"/>
        </c:dLbls>
        <c:marker val="1"/>
        <c:smooth val="0"/>
        <c:axId val="176146688"/>
        <c:axId val="176296320"/>
      </c:lineChart>
      <c:dateAx>
        <c:axId val="176146688"/>
        <c:scaling>
          <c:orientation val="minMax"/>
        </c:scaling>
        <c:delete val="1"/>
        <c:axPos val="b"/>
        <c:numFmt formatCode="ge" sourceLinked="1"/>
        <c:majorTickMark val="none"/>
        <c:minorTickMark val="none"/>
        <c:tickLblPos val="none"/>
        <c:crossAx val="176296320"/>
        <c:crosses val="autoZero"/>
        <c:auto val="1"/>
        <c:lblOffset val="100"/>
        <c:baseTimeUnit val="years"/>
      </c:dateAx>
      <c:valAx>
        <c:axId val="176296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614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42.76</c:v>
                </c:pt>
                <c:pt idx="1">
                  <c:v>43.88</c:v>
                </c:pt>
                <c:pt idx="2">
                  <c:v>45.05</c:v>
                </c:pt>
                <c:pt idx="3">
                  <c:v>46.06</c:v>
                </c:pt>
                <c:pt idx="4">
                  <c:v>47.15</c:v>
                </c:pt>
              </c:numCache>
            </c:numRef>
          </c:val>
          <c:extLst xmlns:c16r2="http://schemas.microsoft.com/office/drawing/2015/06/chart">
            <c:ext xmlns:c16="http://schemas.microsoft.com/office/drawing/2014/chart" uri="{C3380CC4-5D6E-409C-BE32-E72D297353CC}">
              <c16:uniqueId val="{00000000-D5EE-4DAC-A143-97F79853A120}"/>
            </c:ext>
          </c:extLst>
        </c:ser>
        <c:dLbls>
          <c:showLegendKey val="0"/>
          <c:showVal val="0"/>
          <c:showCatName val="0"/>
          <c:showSerName val="0"/>
          <c:showPercent val="0"/>
          <c:showBubbleSize val="0"/>
        </c:dLbls>
        <c:gapWidth val="150"/>
        <c:axId val="176331392"/>
        <c:axId val="176333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46.36</c:v>
                </c:pt>
                <c:pt idx="1">
                  <c:v>47.37</c:v>
                </c:pt>
                <c:pt idx="2">
                  <c:v>48.01</c:v>
                </c:pt>
                <c:pt idx="3">
                  <c:v>48.01</c:v>
                </c:pt>
                <c:pt idx="4">
                  <c:v>48.86</c:v>
                </c:pt>
              </c:numCache>
            </c:numRef>
          </c:val>
          <c:smooth val="0"/>
          <c:extLst xmlns:c16r2="http://schemas.microsoft.com/office/drawing/2015/06/chart">
            <c:ext xmlns:c16="http://schemas.microsoft.com/office/drawing/2014/chart" uri="{C3380CC4-5D6E-409C-BE32-E72D297353CC}">
              <c16:uniqueId val="{00000001-D5EE-4DAC-A143-97F79853A120}"/>
            </c:ext>
          </c:extLst>
        </c:ser>
        <c:dLbls>
          <c:showLegendKey val="0"/>
          <c:showVal val="0"/>
          <c:showCatName val="0"/>
          <c:showSerName val="0"/>
          <c:showPercent val="0"/>
          <c:showBubbleSize val="0"/>
        </c:dLbls>
        <c:marker val="1"/>
        <c:smooth val="0"/>
        <c:axId val="176331392"/>
        <c:axId val="176333568"/>
      </c:lineChart>
      <c:dateAx>
        <c:axId val="176331392"/>
        <c:scaling>
          <c:orientation val="minMax"/>
        </c:scaling>
        <c:delete val="1"/>
        <c:axPos val="b"/>
        <c:numFmt formatCode="ge" sourceLinked="1"/>
        <c:majorTickMark val="none"/>
        <c:minorTickMark val="none"/>
        <c:tickLblPos val="none"/>
        <c:crossAx val="176333568"/>
        <c:crosses val="autoZero"/>
        <c:auto val="1"/>
        <c:lblOffset val="100"/>
        <c:baseTimeUnit val="years"/>
      </c:dateAx>
      <c:valAx>
        <c:axId val="17633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331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10.28</c:v>
                </c:pt>
                <c:pt idx="1">
                  <c:v>14.16</c:v>
                </c:pt>
                <c:pt idx="2">
                  <c:v>13.27</c:v>
                </c:pt>
                <c:pt idx="3">
                  <c:v>13.4</c:v>
                </c:pt>
                <c:pt idx="4">
                  <c:v>13.23</c:v>
                </c:pt>
              </c:numCache>
            </c:numRef>
          </c:val>
          <c:extLst xmlns:c16r2="http://schemas.microsoft.com/office/drawing/2015/06/chart">
            <c:ext xmlns:c16="http://schemas.microsoft.com/office/drawing/2014/chart" uri="{C3380CC4-5D6E-409C-BE32-E72D297353CC}">
              <c16:uniqueId val="{00000000-B515-47F2-9119-4E7FF38B0592}"/>
            </c:ext>
          </c:extLst>
        </c:ser>
        <c:dLbls>
          <c:showLegendKey val="0"/>
          <c:showVal val="0"/>
          <c:showCatName val="0"/>
          <c:showSerName val="0"/>
          <c:showPercent val="0"/>
          <c:showBubbleSize val="0"/>
        </c:dLbls>
        <c:gapWidth val="150"/>
        <c:axId val="176352256"/>
        <c:axId val="176706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13.57</c:v>
                </c:pt>
                <c:pt idx="1">
                  <c:v>14.27</c:v>
                </c:pt>
                <c:pt idx="2">
                  <c:v>16.170000000000002</c:v>
                </c:pt>
                <c:pt idx="3">
                  <c:v>16.600000000000001</c:v>
                </c:pt>
                <c:pt idx="4">
                  <c:v>18.510000000000002</c:v>
                </c:pt>
              </c:numCache>
            </c:numRef>
          </c:val>
          <c:smooth val="0"/>
          <c:extLst xmlns:c16r2="http://schemas.microsoft.com/office/drawing/2015/06/chart">
            <c:ext xmlns:c16="http://schemas.microsoft.com/office/drawing/2014/chart" uri="{C3380CC4-5D6E-409C-BE32-E72D297353CC}">
              <c16:uniqueId val="{00000001-B515-47F2-9119-4E7FF38B0592}"/>
            </c:ext>
          </c:extLst>
        </c:ser>
        <c:dLbls>
          <c:showLegendKey val="0"/>
          <c:showVal val="0"/>
          <c:showCatName val="0"/>
          <c:showSerName val="0"/>
          <c:showPercent val="0"/>
          <c:showBubbleSize val="0"/>
        </c:dLbls>
        <c:marker val="1"/>
        <c:smooth val="0"/>
        <c:axId val="176352256"/>
        <c:axId val="176706688"/>
      </c:lineChart>
      <c:dateAx>
        <c:axId val="176352256"/>
        <c:scaling>
          <c:orientation val="minMax"/>
        </c:scaling>
        <c:delete val="1"/>
        <c:axPos val="b"/>
        <c:numFmt formatCode="ge" sourceLinked="1"/>
        <c:majorTickMark val="none"/>
        <c:minorTickMark val="none"/>
        <c:tickLblPos val="none"/>
        <c:crossAx val="176706688"/>
        <c:crosses val="autoZero"/>
        <c:auto val="1"/>
        <c:lblOffset val="100"/>
        <c:baseTimeUnit val="years"/>
      </c:dateAx>
      <c:valAx>
        <c:axId val="176706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352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73E-4A80-988E-D611C92C3A0D}"/>
            </c:ext>
          </c:extLst>
        </c:ser>
        <c:dLbls>
          <c:showLegendKey val="0"/>
          <c:showVal val="0"/>
          <c:showCatName val="0"/>
          <c:showSerName val="0"/>
          <c:showPercent val="0"/>
          <c:showBubbleSize val="0"/>
        </c:dLbls>
        <c:gapWidth val="150"/>
        <c:axId val="176427008"/>
        <c:axId val="176428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quot;-&quot;">
                  <c:v>0.13</c:v>
                </c:pt>
                <c:pt idx="1">
                  <c:v>0</c:v>
                </c:pt>
                <c:pt idx="2">
                  <c:v>0</c:v>
                </c:pt>
                <c:pt idx="3">
                  <c:v>0</c:v>
                </c:pt>
                <c:pt idx="4" formatCode="#,##0.00;&quot;△&quot;#,##0.00;&quot;-&quot;">
                  <c:v>0.75</c:v>
                </c:pt>
              </c:numCache>
            </c:numRef>
          </c:val>
          <c:smooth val="0"/>
          <c:extLst xmlns:c16r2="http://schemas.microsoft.com/office/drawing/2015/06/chart">
            <c:ext xmlns:c16="http://schemas.microsoft.com/office/drawing/2014/chart" uri="{C3380CC4-5D6E-409C-BE32-E72D297353CC}">
              <c16:uniqueId val="{00000001-373E-4A80-988E-D611C92C3A0D}"/>
            </c:ext>
          </c:extLst>
        </c:ser>
        <c:dLbls>
          <c:showLegendKey val="0"/>
          <c:showVal val="0"/>
          <c:showCatName val="0"/>
          <c:showSerName val="0"/>
          <c:showPercent val="0"/>
          <c:showBubbleSize val="0"/>
        </c:dLbls>
        <c:marker val="1"/>
        <c:smooth val="0"/>
        <c:axId val="176427008"/>
        <c:axId val="176428928"/>
      </c:lineChart>
      <c:dateAx>
        <c:axId val="176427008"/>
        <c:scaling>
          <c:orientation val="minMax"/>
        </c:scaling>
        <c:delete val="1"/>
        <c:axPos val="b"/>
        <c:numFmt formatCode="ge" sourceLinked="1"/>
        <c:majorTickMark val="none"/>
        <c:minorTickMark val="none"/>
        <c:tickLblPos val="none"/>
        <c:crossAx val="176428928"/>
        <c:crosses val="autoZero"/>
        <c:auto val="1"/>
        <c:lblOffset val="100"/>
        <c:baseTimeUnit val="years"/>
      </c:dateAx>
      <c:valAx>
        <c:axId val="1764289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6427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231.83</c:v>
                </c:pt>
                <c:pt idx="1">
                  <c:v>263.27999999999997</c:v>
                </c:pt>
                <c:pt idx="2">
                  <c:v>279.97000000000003</c:v>
                </c:pt>
                <c:pt idx="3">
                  <c:v>266.57</c:v>
                </c:pt>
                <c:pt idx="4">
                  <c:v>292.36</c:v>
                </c:pt>
              </c:numCache>
            </c:numRef>
          </c:val>
          <c:extLst xmlns:c16r2="http://schemas.microsoft.com/office/drawing/2015/06/chart">
            <c:ext xmlns:c16="http://schemas.microsoft.com/office/drawing/2014/chart" uri="{C3380CC4-5D6E-409C-BE32-E72D297353CC}">
              <c16:uniqueId val="{00000000-4991-4541-AA08-9C7FC055A58A}"/>
            </c:ext>
          </c:extLst>
        </c:ser>
        <c:dLbls>
          <c:showLegendKey val="0"/>
          <c:showVal val="0"/>
          <c:showCatName val="0"/>
          <c:showSerName val="0"/>
          <c:showPercent val="0"/>
          <c:showBubbleSize val="0"/>
        </c:dLbls>
        <c:gapWidth val="150"/>
        <c:axId val="176462080"/>
        <c:axId val="176464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289.8</c:v>
                </c:pt>
                <c:pt idx="1">
                  <c:v>299.44</c:v>
                </c:pt>
                <c:pt idx="2">
                  <c:v>311.99</c:v>
                </c:pt>
                <c:pt idx="3">
                  <c:v>307.83</c:v>
                </c:pt>
                <c:pt idx="4">
                  <c:v>318.89</c:v>
                </c:pt>
              </c:numCache>
            </c:numRef>
          </c:val>
          <c:smooth val="0"/>
          <c:extLst xmlns:c16r2="http://schemas.microsoft.com/office/drawing/2015/06/chart">
            <c:ext xmlns:c16="http://schemas.microsoft.com/office/drawing/2014/chart" uri="{C3380CC4-5D6E-409C-BE32-E72D297353CC}">
              <c16:uniqueId val="{00000001-4991-4541-AA08-9C7FC055A58A}"/>
            </c:ext>
          </c:extLst>
        </c:ser>
        <c:dLbls>
          <c:showLegendKey val="0"/>
          <c:showVal val="0"/>
          <c:showCatName val="0"/>
          <c:showSerName val="0"/>
          <c:showPercent val="0"/>
          <c:showBubbleSize val="0"/>
        </c:dLbls>
        <c:marker val="1"/>
        <c:smooth val="0"/>
        <c:axId val="176462080"/>
        <c:axId val="176464256"/>
      </c:lineChart>
      <c:dateAx>
        <c:axId val="176462080"/>
        <c:scaling>
          <c:orientation val="minMax"/>
        </c:scaling>
        <c:delete val="1"/>
        <c:axPos val="b"/>
        <c:numFmt formatCode="ge" sourceLinked="1"/>
        <c:majorTickMark val="none"/>
        <c:minorTickMark val="none"/>
        <c:tickLblPos val="none"/>
        <c:crossAx val="176464256"/>
        <c:crosses val="autoZero"/>
        <c:auto val="1"/>
        <c:lblOffset val="100"/>
        <c:baseTimeUnit val="years"/>
      </c:dateAx>
      <c:valAx>
        <c:axId val="1764642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6462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353.28</c:v>
                </c:pt>
                <c:pt idx="1">
                  <c:v>345.48</c:v>
                </c:pt>
                <c:pt idx="2">
                  <c:v>337.66</c:v>
                </c:pt>
                <c:pt idx="3">
                  <c:v>331.73</c:v>
                </c:pt>
                <c:pt idx="4">
                  <c:v>326.85000000000002</c:v>
                </c:pt>
              </c:numCache>
            </c:numRef>
          </c:val>
          <c:extLst xmlns:c16r2="http://schemas.microsoft.com/office/drawing/2015/06/chart">
            <c:ext xmlns:c16="http://schemas.microsoft.com/office/drawing/2014/chart" uri="{C3380CC4-5D6E-409C-BE32-E72D297353CC}">
              <c16:uniqueId val="{00000000-802A-427F-9116-E13411DDB96A}"/>
            </c:ext>
          </c:extLst>
        </c:ser>
        <c:dLbls>
          <c:showLegendKey val="0"/>
          <c:showVal val="0"/>
          <c:showCatName val="0"/>
          <c:showSerName val="0"/>
          <c:showPercent val="0"/>
          <c:showBubbleSize val="0"/>
        </c:dLbls>
        <c:gapWidth val="150"/>
        <c:axId val="176507520"/>
        <c:axId val="176509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301.99</c:v>
                </c:pt>
                <c:pt idx="1">
                  <c:v>298.08999999999997</c:v>
                </c:pt>
                <c:pt idx="2">
                  <c:v>291.77999999999997</c:v>
                </c:pt>
                <c:pt idx="3">
                  <c:v>295.44</c:v>
                </c:pt>
                <c:pt idx="4">
                  <c:v>290.07</c:v>
                </c:pt>
              </c:numCache>
            </c:numRef>
          </c:val>
          <c:smooth val="0"/>
          <c:extLst xmlns:c16r2="http://schemas.microsoft.com/office/drawing/2015/06/chart">
            <c:ext xmlns:c16="http://schemas.microsoft.com/office/drawing/2014/chart" uri="{C3380CC4-5D6E-409C-BE32-E72D297353CC}">
              <c16:uniqueId val="{00000001-802A-427F-9116-E13411DDB96A}"/>
            </c:ext>
          </c:extLst>
        </c:ser>
        <c:dLbls>
          <c:showLegendKey val="0"/>
          <c:showVal val="0"/>
          <c:showCatName val="0"/>
          <c:showSerName val="0"/>
          <c:showPercent val="0"/>
          <c:showBubbleSize val="0"/>
        </c:dLbls>
        <c:marker val="1"/>
        <c:smooth val="0"/>
        <c:axId val="176507520"/>
        <c:axId val="176509696"/>
      </c:lineChart>
      <c:dateAx>
        <c:axId val="176507520"/>
        <c:scaling>
          <c:orientation val="minMax"/>
        </c:scaling>
        <c:delete val="1"/>
        <c:axPos val="b"/>
        <c:numFmt formatCode="ge" sourceLinked="1"/>
        <c:majorTickMark val="none"/>
        <c:minorTickMark val="none"/>
        <c:tickLblPos val="none"/>
        <c:crossAx val="176509696"/>
        <c:crosses val="autoZero"/>
        <c:auto val="1"/>
        <c:lblOffset val="100"/>
        <c:baseTimeUnit val="years"/>
      </c:dateAx>
      <c:valAx>
        <c:axId val="1765096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6507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110.23</c:v>
                </c:pt>
                <c:pt idx="1">
                  <c:v>111.79</c:v>
                </c:pt>
                <c:pt idx="2">
                  <c:v>111.28</c:v>
                </c:pt>
                <c:pt idx="3">
                  <c:v>110.89</c:v>
                </c:pt>
                <c:pt idx="4">
                  <c:v>109.77</c:v>
                </c:pt>
              </c:numCache>
            </c:numRef>
          </c:val>
          <c:extLst xmlns:c16r2="http://schemas.microsoft.com/office/drawing/2015/06/chart">
            <c:ext xmlns:c16="http://schemas.microsoft.com/office/drawing/2014/chart" uri="{C3380CC4-5D6E-409C-BE32-E72D297353CC}">
              <c16:uniqueId val="{00000000-040C-40AF-A0DF-D0DE88FAE09A}"/>
            </c:ext>
          </c:extLst>
        </c:ser>
        <c:dLbls>
          <c:showLegendKey val="0"/>
          <c:showVal val="0"/>
          <c:showCatName val="0"/>
          <c:showSerName val="0"/>
          <c:showPercent val="0"/>
          <c:showBubbleSize val="0"/>
        </c:dLbls>
        <c:gapWidth val="150"/>
        <c:axId val="176551040"/>
        <c:axId val="176552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107.05</c:v>
                </c:pt>
                <c:pt idx="1">
                  <c:v>106.4</c:v>
                </c:pt>
                <c:pt idx="2">
                  <c:v>107.61</c:v>
                </c:pt>
                <c:pt idx="3">
                  <c:v>106.02</c:v>
                </c:pt>
                <c:pt idx="4">
                  <c:v>104.84</c:v>
                </c:pt>
              </c:numCache>
            </c:numRef>
          </c:val>
          <c:smooth val="0"/>
          <c:extLst xmlns:c16r2="http://schemas.microsoft.com/office/drawing/2015/06/chart">
            <c:ext xmlns:c16="http://schemas.microsoft.com/office/drawing/2014/chart" uri="{C3380CC4-5D6E-409C-BE32-E72D297353CC}">
              <c16:uniqueId val="{00000001-040C-40AF-A0DF-D0DE88FAE09A}"/>
            </c:ext>
          </c:extLst>
        </c:ser>
        <c:dLbls>
          <c:showLegendKey val="0"/>
          <c:showVal val="0"/>
          <c:showCatName val="0"/>
          <c:showSerName val="0"/>
          <c:showPercent val="0"/>
          <c:showBubbleSize val="0"/>
        </c:dLbls>
        <c:marker val="1"/>
        <c:smooth val="0"/>
        <c:axId val="176551040"/>
        <c:axId val="176552960"/>
      </c:lineChart>
      <c:dateAx>
        <c:axId val="176551040"/>
        <c:scaling>
          <c:orientation val="minMax"/>
        </c:scaling>
        <c:delete val="1"/>
        <c:axPos val="b"/>
        <c:numFmt formatCode="ge" sourceLinked="1"/>
        <c:majorTickMark val="none"/>
        <c:minorTickMark val="none"/>
        <c:tickLblPos val="none"/>
        <c:crossAx val="176552960"/>
        <c:crosses val="autoZero"/>
        <c:auto val="1"/>
        <c:lblOffset val="100"/>
        <c:baseTimeUnit val="years"/>
      </c:dateAx>
      <c:valAx>
        <c:axId val="176552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551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191.57</c:v>
                </c:pt>
                <c:pt idx="1">
                  <c:v>189.25</c:v>
                </c:pt>
                <c:pt idx="2">
                  <c:v>190.38</c:v>
                </c:pt>
                <c:pt idx="3">
                  <c:v>191.41</c:v>
                </c:pt>
                <c:pt idx="4">
                  <c:v>193.72</c:v>
                </c:pt>
              </c:numCache>
            </c:numRef>
          </c:val>
          <c:extLst xmlns:c16r2="http://schemas.microsoft.com/office/drawing/2015/06/chart">
            <c:ext xmlns:c16="http://schemas.microsoft.com/office/drawing/2014/chart" uri="{C3380CC4-5D6E-409C-BE32-E72D297353CC}">
              <c16:uniqueId val="{00000000-81F5-4354-A979-0585E3237475}"/>
            </c:ext>
          </c:extLst>
        </c:ser>
        <c:dLbls>
          <c:showLegendKey val="0"/>
          <c:showVal val="0"/>
          <c:showCatName val="0"/>
          <c:showSerName val="0"/>
          <c:showPercent val="0"/>
          <c:showBubbleSize val="0"/>
        </c:dLbls>
        <c:gapWidth val="150"/>
        <c:axId val="176649728"/>
        <c:axId val="176651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155.09</c:v>
                </c:pt>
                <c:pt idx="1">
                  <c:v>156.29</c:v>
                </c:pt>
                <c:pt idx="2">
                  <c:v>155.69</c:v>
                </c:pt>
                <c:pt idx="3">
                  <c:v>158.6</c:v>
                </c:pt>
                <c:pt idx="4">
                  <c:v>161.82</c:v>
                </c:pt>
              </c:numCache>
            </c:numRef>
          </c:val>
          <c:smooth val="0"/>
          <c:extLst xmlns:c16r2="http://schemas.microsoft.com/office/drawing/2015/06/chart">
            <c:ext xmlns:c16="http://schemas.microsoft.com/office/drawing/2014/chart" uri="{C3380CC4-5D6E-409C-BE32-E72D297353CC}">
              <c16:uniqueId val="{00000001-81F5-4354-A979-0585E3237475}"/>
            </c:ext>
          </c:extLst>
        </c:ser>
        <c:dLbls>
          <c:showLegendKey val="0"/>
          <c:showVal val="0"/>
          <c:showCatName val="0"/>
          <c:showSerName val="0"/>
          <c:showPercent val="0"/>
          <c:showBubbleSize val="0"/>
        </c:dLbls>
        <c:marker val="1"/>
        <c:smooth val="0"/>
        <c:axId val="176649728"/>
        <c:axId val="176651648"/>
      </c:lineChart>
      <c:dateAx>
        <c:axId val="176649728"/>
        <c:scaling>
          <c:orientation val="minMax"/>
        </c:scaling>
        <c:delete val="1"/>
        <c:axPos val="b"/>
        <c:numFmt formatCode="ge" sourceLinked="1"/>
        <c:majorTickMark val="none"/>
        <c:minorTickMark val="none"/>
        <c:tickLblPos val="none"/>
        <c:crossAx val="176651648"/>
        <c:crosses val="autoZero"/>
        <c:auto val="1"/>
        <c:lblOffset val="100"/>
        <c:baseTimeUnit val="years"/>
      </c:dateAx>
      <c:valAx>
        <c:axId val="176651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649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51.99</c:v>
                </c:pt>
                <c:pt idx="1">
                  <c:v>51.35</c:v>
                </c:pt>
                <c:pt idx="2">
                  <c:v>51.82</c:v>
                </c:pt>
                <c:pt idx="3">
                  <c:v>51.64</c:v>
                </c:pt>
                <c:pt idx="4">
                  <c:v>51.09</c:v>
                </c:pt>
              </c:numCache>
            </c:numRef>
          </c:val>
          <c:extLst xmlns:c16r2="http://schemas.microsoft.com/office/drawing/2015/06/chart">
            <c:ext xmlns:c16="http://schemas.microsoft.com/office/drawing/2014/chart" uri="{C3380CC4-5D6E-409C-BE32-E72D297353CC}">
              <c16:uniqueId val="{00000000-EEF3-4FC3-A0DC-BF8BD27B584B}"/>
            </c:ext>
          </c:extLst>
        </c:ser>
        <c:dLbls>
          <c:showLegendKey val="0"/>
          <c:showVal val="0"/>
          <c:showCatName val="0"/>
          <c:showSerName val="0"/>
          <c:showPercent val="0"/>
          <c:showBubbleSize val="0"/>
        </c:dLbls>
        <c:gapWidth val="150"/>
        <c:axId val="176674688"/>
        <c:axId val="17675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61.61</c:v>
                </c:pt>
                <c:pt idx="1">
                  <c:v>62.34</c:v>
                </c:pt>
                <c:pt idx="2">
                  <c:v>62.46</c:v>
                </c:pt>
                <c:pt idx="3">
                  <c:v>62.88</c:v>
                </c:pt>
                <c:pt idx="4">
                  <c:v>62.32</c:v>
                </c:pt>
              </c:numCache>
            </c:numRef>
          </c:val>
          <c:smooth val="0"/>
          <c:extLst xmlns:c16r2="http://schemas.microsoft.com/office/drawing/2015/06/chart">
            <c:ext xmlns:c16="http://schemas.microsoft.com/office/drawing/2014/chart" uri="{C3380CC4-5D6E-409C-BE32-E72D297353CC}">
              <c16:uniqueId val="{00000001-EEF3-4FC3-A0DC-BF8BD27B584B}"/>
            </c:ext>
          </c:extLst>
        </c:ser>
        <c:dLbls>
          <c:showLegendKey val="0"/>
          <c:showVal val="0"/>
          <c:showCatName val="0"/>
          <c:showSerName val="0"/>
          <c:showPercent val="0"/>
          <c:showBubbleSize val="0"/>
        </c:dLbls>
        <c:marker val="1"/>
        <c:smooth val="0"/>
        <c:axId val="176674688"/>
        <c:axId val="176750592"/>
      </c:lineChart>
      <c:dateAx>
        <c:axId val="176674688"/>
        <c:scaling>
          <c:orientation val="minMax"/>
        </c:scaling>
        <c:delete val="1"/>
        <c:axPos val="b"/>
        <c:numFmt formatCode="ge" sourceLinked="1"/>
        <c:majorTickMark val="none"/>
        <c:minorTickMark val="none"/>
        <c:tickLblPos val="none"/>
        <c:crossAx val="176750592"/>
        <c:crosses val="autoZero"/>
        <c:auto val="1"/>
        <c:lblOffset val="100"/>
        <c:baseTimeUnit val="years"/>
      </c:dateAx>
      <c:valAx>
        <c:axId val="17675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6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91.82</c:v>
                </c:pt>
                <c:pt idx="1">
                  <c:v>92.56</c:v>
                </c:pt>
                <c:pt idx="2">
                  <c:v>91.82</c:v>
                </c:pt>
                <c:pt idx="3">
                  <c:v>91.9</c:v>
                </c:pt>
                <c:pt idx="4">
                  <c:v>92.11</c:v>
                </c:pt>
              </c:numCache>
            </c:numRef>
          </c:val>
          <c:extLst xmlns:c16r2="http://schemas.microsoft.com/office/drawing/2015/06/chart">
            <c:ext xmlns:c16="http://schemas.microsoft.com/office/drawing/2014/chart" uri="{C3380CC4-5D6E-409C-BE32-E72D297353CC}">
              <c16:uniqueId val="{00000000-DAE5-4649-92BF-DD69564D9853}"/>
            </c:ext>
          </c:extLst>
        </c:ser>
        <c:dLbls>
          <c:showLegendKey val="0"/>
          <c:showVal val="0"/>
          <c:showCatName val="0"/>
          <c:showSerName val="0"/>
          <c:showPercent val="0"/>
          <c:showBubbleSize val="0"/>
        </c:dLbls>
        <c:gapWidth val="150"/>
        <c:axId val="176793856"/>
        <c:axId val="17680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90.23</c:v>
                </c:pt>
                <c:pt idx="1">
                  <c:v>90.15</c:v>
                </c:pt>
                <c:pt idx="2">
                  <c:v>90.62</c:v>
                </c:pt>
                <c:pt idx="3">
                  <c:v>90.13</c:v>
                </c:pt>
                <c:pt idx="4">
                  <c:v>90.19</c:v>
                </c:pt>
              </c:numCache>
            </c:numRef>
          </c:val>
          <c:smooth val="0"/>
          <c:extLst xmlns:c16r2="http://schemas.microsoft.com/office/drawing/2015/06/chart">
            <c:ext xmlns:c16="http://schemas.microsoft.com/office/drawing/2014/chart" uri="{C3380CC4-5D6E-409C-BE32-E72D297353CC}">
              <c16:uniqueId val="{00000001-DAE5-4649-92BF-DD69564D9853}"/>
            </c:ext>
          </c:extLst>
        </c:ser>
        <c:dLbls>
          <c:showLegendKey val="0"/>
          <c:showVal val="0"/>
          <c:showCatName val="0"/>
          <c:showSerName val="0"/>
          <c:showPercent val="0"/>
          <c:showBubbleSize val="0"/>
        </c:dLbls>
        <c:marker val="1"/>
        <c:smooth val="0"/>
        <c:axId val="176793856"/>
        <c:axId val="176800128"/>
      </c:lineChart>
      <c:dateAx>
        <c:axId val="176793856"/>
        <c:scaling>
          <c:orientation val="minMax"/>
        </c:scaling>
        <c:delete val="1"/>
        <c:axPos val="b"/>
        <c:numFmt formatCode="ge" sourceLinked="1"/>
        <c:majorTickMark val="none"/>
        <c:minorTickMark val="none"/>
        <c:tickLblPos val="none"/>
        <c:crossAx val="176800128"/>
        <c:crosses val="autoZero"/>
        <c:auto val="1"/>
        <c:lblOffset val="100"/>
        <c:baseTimeUnit val="years"/>
      </c:dateAx>
      <c:valAx>
        <c:axId val="17680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79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S13" zoomScaleNormal="100" workbookViewId="0">
      <selection activeCell="CH22" sqref="CH2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6" t="s">
        <v>0</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row>
    <row r="3" spans="1:78" ht="9.75" customHeight="1" x14ac:dyDescent="0.15">
      <c r="A3" s="2"/>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row>
    <row r="4" spans="1:78" ht="9.75" customHeight="1" x14ac:dyDescent="0.15">
      <c r="A4" s="2"/>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7" t="str">
        <f>データ!H6</f>
        <v>山形県　山形市</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8"/>
      <c r="AE6" s="88"/>
      <c r="AF6" s="88"/>
      <c r="AG6" s="88"/>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8" t="s">
        <v>1</v>
      </c>
      <c r="C7" s="79"/>
      <c r="D7" s="79"/>
      <c r="E7" s="79"/>
      <c r="F7" s="79"/>
      <c r="G7" s="79"/>
      <c r="H7" s="79"/>
      <c r="I7" s="78" t="s">
        <v>2</v>
      </c>
      <c r="J7" s="79"/>
      <c r="K7" s="79"/>
      <c r="L7" s="79"/>
      <c r="M7" s="79"/>
      <c r="N7" s="79"/>
      <c r="O7" s="80"/>
      <c r="P7" s="81" t="s">
        <v>3</v>
      </c>
      <c r="Q7" s="81"/>
      <c r="R7" s="81"/>
      <c r="S7" s="81"/>
      <c r="T7" s="81"/>
      <c r="U7" s="81"/>
      <c r="V7" s="81"/>
      <c r="W7" s="81" t="s">
        <v>4</v>
      </c>
      <c r="X7" s="81"/>
      <c r="Y7" s="81"/>
      <c r="Z7" s="81"/>
      <c r="AA7" s="81"/>
      <c r="AB7" s="81"/>
      <c r="AC7" s="81"/>
      <c r="AD7" s="81" t="s">
        <v>5</v>
      </c>
      <c r="AE7" s="81"/>
      <c r="AF7" s="81"/>
      <c r="AG7" s="81"/>
      <c r="AH7" s="81"/>
      <c r="AI7" s="81"/>
      <c r="AJ7" s="81"/>
      <c r="AK7" s="4"/>
      <c r="AL7" s="81" t="s">
        <v>6</v>
      </c>
      <c r="AM7" s="81"/>
      <c r="AN7" s="81"/>
      <c r="AO7" s="81"/>
      <c r="AP7" s="81"/>
      <c r="AQ7" s="81"/>
      <c r="AR7" s="81"/>
      <c r="AS7" s="81"/>
      <c r="AT7" s="78" t="s">
        <v>7</v>
      </c>
      <c r="AU7" s="79"/>
      <c r="AV7" s="79"/>
      <c r="AW7" s="79"/>
      <c r="AX7" s="79"/>
      <c r="AY7" s="79"/>
      <c r="AZ7" s="79"/>
      <c r="BA7" s="79"/>
      <c r="BB7" s="81" t="s">
        <v>8</v>
      </c>
      <c r="BC7" s="81"/>
      <c r="BD7" s="81"/>
      <c r="BE7" s="81"/>
      <c r="BF7" s="81"/>
      <c r="BG7" s="81"/>
      <c r="BH7" s="81"/>
      <c r="BI7" s="81"/>
      <c r="BJ7" s="3"/>
      <c r="BK7" s="3"/>
      <c r="BL7" s="5" t="s">
        <v>9</v>
      </c>
      <c r="BM7" s="6"/>
      <c r="BN7" s="6"/>
      <c r="BO7" s="6"/>
      <c r="BP7" s="6"/>
      <c r="BQ7" s="6"/>
      <c r="BR7" s="6"/>
      <c r="BS7" s="6"/>
      <c r="BT7" s="6"/>
      <c r="BU7" s="6"/>
      <c r="BV7" s="6"/>
      <c r="BW7" s="6"/>
      <c r="BX7" s="6"/>
      <c r="BY7" s="7"/>
    </row>
    <row r="8" spans="1:78" ht="18.75" customHeight="1" x14ac:dyDescent="0.15">
      <c r="A8" s="2"/>
      <c r="B8" s="82" t="str">
        <f>データ!$I$6</f>
        <v>法適用</v>
      </c>
      <c r="C8" s="83"/>
      <c r="D8" s="83"/>
      <c r="E8" s="83"/>
      <c r="F8" s="83"/>
      <c r="G8" s="83"/>
      <c r="H8" s="83"/>
      <c r="I8" s="82" t="str">
        <f>データ!$J$6</f>
        <v>水道事業</v>
      </c>
      <c r="J8" s="83"/>
      <c r="K8" s="83"/>
      <c r="L8" s="83"/>
      <c r="M8" s="83"/>
      <c r="N8" s="83"/>
      <c r="O8" s="84"/>
      <c r="P8" s="85" t="str">
        <f>データ!$K$6</f>
        <v>末端給水事業</v>
      </c>
      <c r="Q8" s="85"/>
      <c r="R8" s="85"/>
      <c r="S8" s="85"/>
      <c r="T8" s="85"/>
      <c r="U8" s="85"/>
      <c r="V8" s="85"/>
      <c r="W8" s="85" t="str">
        <f>データ!$L$6</f>
        <v>A2</v>
      </c>
      <c r="X8" s="85"/>
      <c r="Y8" s="85"/>
      <c r="Z8" s="85"/>
      <c r="AA8" s="85"/>
      <c r="AB8" s="85"/>
      <c r="AC8" s="85"/>
      <c r="AD8" s="85" t="str">
        <f>データ!$M$6</f>
        <v>自治体職員</v>
      </c>
      <c r="AE8" s="85"/>
      <c r="AF8" s="85"/>
      <c r="AG8" s="85"/>
      <c r="AH8" s="85"/>
      <c r="AI8" s="85"/>
      <c r="AJ8" s="85"/>
      <c r="AK8" s="4"/>
      <c r="AL8" s="73">
        <f>データ!$R$6</f>
        <v>246904</v>
      </c>
      <c r="AM8" s="73"/>
      <c r="AN8" s="73"/>
      <c r="AO8" s="73"/>
      <c r="AP8" s="73"/>
      <c r="AQ8" s="73"/>
      <c r="AR8" s="73"/>
      <c r="AS8" s="73"/>
      <c r="AT8" s="69">
        <f>データ!$S$6</f>
        <v>381.3</v>
      </c>
      <c r="AU8" s="70"/>
      <c r="AV8" s="70"/>
      <c r="AW8" s="70"/>
      <c r="AX8" s="70"/>
      <c r="AY8" s="70"/>
      <c r="AZ8" s="70"/>
      <c r="BA8" s="70"/>
      <c r="BB8" s="72">
        <f>データ!$T$6</f>
        <v>647.53</v>
      </c>
      <c r="BC8" s="72"/>
      <c r="BD8" s="72"/>
      <c r="BE8" s="72"/>
      <c r="BF8" s="72"/>
      <c r="BG8" s="72"/>
      <c r="BH8" s="72"/>
      <c r="BI8" s="72"/>
      <c r="BJ8" s="3"/>
      <c r="BK8" s="3"/>
      <c r="BL8" s="76" t="s">
        <v>10</v>
      </c>
      <c r="BM8" s="77"/>
      <c r="BN8" s="8" t="s">
        <v>11</v>
      </c>
      <c r="BO8" s="9"/>
      <c r="BP8" s="9"/>
      <c r="BQ8" s="9"/>
      <c r="BR8" s="9"/>
      <c r="BS8" s="9"/>
      <c r="BT8" s="9"/>
      <c r="BU8" s="9"/>
      <c r="BV8" s="9"/>
      <c r="BW8" s="9"/>
      <c r="BX8" s="9"/>
      <c r="BY8" s="10"/>
    </row>
    <row r="9" spans="1:78" ht="18.75" customHeight="1" x14ac:dyDescent="0.15">
      <c r="A9" s="2"/>
      <c r="B9" s="78" t="s">
        <v>12</v>
      </c>
      <c r="C9" s="79"/>
      <c r="D9" s="79"/>
      <c r="E9" s="79"/>
      <c r="F9" s="79"/>
      <c r="G9" s="79"/>
      <c r="H9" s="79"/>
      <c r="I9" s="78" t="s">
        <v>13</v>
      </c>
      <c r="J9" s="79"/>
      <c r="K9" s="79"/>
      <c r="L9" s="79"/>
      <c r="M9" s="79"/>
      <c r="N9" s="79"/>
      <c r="O9" s="80"/>
      <c r="P9" s="81" t="s">
        <v>14</v>
      </c>
      <c r="Q9" s="81"/>
      <c r="R9" s="81"/>
      <c r="S9" s="81"/>
      <c r="T9" s="81"/>
      <c r="U9" s="81"/>
      <c r="V9" s="81"/>
      <c r="W9" s="81" t="s">
        <v>15</v>
      </c>
      <c r="X9" s="81"/>
      <c r="Y9" s="81"/>
      <c r="Z9" s="81"/>
      <c r="AA9" s="81"/>
      <c r="AB9" s="81"/>
      <c r="AC9" s="81"/>
      <c r="AD9" s="2"/>
      <c r="AE9" s="2"/>
      <c r="AF9" s="2"/>
      <c r="AG9" s="2"/>
      <c r="AH9" s="4"/>
      <c r="AI9" s="4"/>
      <c r="AJ9" s="4"/>
      <c r="AK9" s="4"/>
      <c r="AL9" s="81" t="s">
        <v>16</v>
      </c>
      <c r="AM9" s="81"/>
      <c r="AN9" s="81"/>
      <c r="AO9" s="81"/>
      <c r="AP9" s="81"/>
      <c r="AQ9" s="81"/>
      <c r="AR9" s="81"/>
      <c r="AS9" s="81"/>
      <c r="AT9" s="78" t="s">
        <v>17</v>
      </c>
      <c r="AU9" s="79"/>
      <c r="AV9" s="79"/>
      <c r="AW9" s="79"/>
      <c r="AX9" s="79"/>
      <c r="AY9" s="79"/>
      <c r="AZ9" s="79"/>
      <c r="BA9" s="79"/>
      <c r="BB9" s="81" t="s">
        <v>18</v>
      </c>
      <c r="BC9" s="81"/>
      <c r="BD9" s="81"/>
      <c r="BE9" s="81"/>
      <c r="BF9" s="81"/>
      <c r="BG9" s="81"/>
      <c r="BH9" s="81"/>
      <c r="BI9" s="81"/>
      <c r="BJ9" s="3"/>
      <c r="BK9" s="3"/>
      <c r="BL9" s="67" t="s">
        <v>19</v>
      </c>
      <c r="BM9" s="68"/>
      <c r="BN9" s="11" t="s">
        <v>20</v>
      </c>
      <c r="BO9" s="12"/>
      <c r="BP9" s="12"/>
      <c r="BQ9" s="12"/>
      <c r="BR9" s="12"/>
      <c r="BS9" s="12"/>
      <c r="BT9" s="12"/>
      <c r="BU9" s="12"/>
      <c r="BV9" s="12"/>
      <c r="BW9" s="12"/>
      <c r="BX9" s="12"/>
      <c r="BY9" s="13"/>
    </row>
    <row r="10" spans="1:78" ht="18.75" customHeight="1" x14ac:dyDescent="0.15">
      <c r="A10" s="2"/>
      <c r="B10" s="69" t="str">
        <f>データ!$N$6</f>
        <v>-</v>
      </c>
      <c r="C10" s="70"/>
      <c r="D10" s="70"/>
      <c r="E10" s="70"/>
      <c r="F10" s="70"/>
      <c r="G10" s="70"/>
      <c r="H10" s="70"/>
      <c r="I10" s="69">
        <f>データ!$O$6</f>
        <v>67.78</v>
      </c>
      <c r="J10" s="70"/>
      <c r="K10" s="70"/>
      <c r="L10" s="70"/>
      <c r="M10" s="70"/>
      <c r="N10" s="70"/>
      <c r="O10" s="71"/>
      <c r="P10" s="72">
        <f>データ!$P$6</f>
        <v>98.21</v>
      </c>
      <c r="Q10" s="72"/>
      <c r="R10" s="72"/>
      <c r="S10" s="72"/>
      <c r="T10" s="72"/>
      <c r="U10" s="72"/>
      <c r="V10" s="72"/>
      <c r="W10" s="73">
        <f>データ!$Q$6</f>
        <v>3445</v>
      </c>
      <c r="X10" s="73"/>
      <c r="Y10" s="73"/>
      <c r="Z10" s="73"/>
      <c r="AA10" s="73"/>
      <c r="AB10" s="73"/>
      <c r="AC10" s="73"/>
      <c r="AD10" s="2"/>
      <c r="AE10" s="2"/>
      <c r="AF10" s="2"/>
      <c r="AG10" s="2"/>
      <c r="AH10" s="4"/>
      <c r="AI10" s="4"/>
      <c r="AJ10" s="4"/>
      <c r="AK10" s="4"/>
      <c r="AL10" s="73">
        <f>データ!$U$6</f>
        <v>241162</v>
      </c>
      <c r="AM10" s="73"/>
      <c r="AN10" s="73"/>
      <c r="AO10" s="73"/>
      <c r="AP10" s="73"/>
      <c r="AQ10" s="73"/>
      <c r="AR10" s="73"/>
      <c r="AS10" s="73"/>
      <c r="AT10" s="69">
        <f>データ!$V$6</f>
        <v>137.84</v>
      </c>
      <c r="AU10" s="70"/>
      <c r="AV10" s="70"/>
      <c r="AW10" s="70"/>
      <c r="AX10" s="70"/>
      <c r="AY10" s="70"/>
      <c r="AZ10" s="70"/>
      <c r="BA10" s="70"/>
      <c r="BB10" s="72">
        <f>データ!$W$6</f>
        <v>1749.58</v>
      </c>
      <c r="BC10" s="72"/>
      <c r="BD10" s="72"/>
      <c r="BE10" s="72"/>
      <c r="BF10" s="72"/>
      <c r="BG10" s="72"/>
      <c r="BH10" s="72"/>
      <c r="BI10" s="72"/>
      <c r="BJ10" s="2"/>
      <c r="BK10" s="2"/>
      <c r="BL10" s="74" t="s">
        <v>21</v>
      </c>
      <c r="BM10" s="7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4" t="s">
        <v>107</v>
      </c>
      <c r="BM16" s="65"/>
      <c r="BN16" s="65"/>
      <c r="BO16" s="65"/>
      <c r="BP16" s="65"/>
      <c r="BQ16" s="65"/>
      <c r="BR16" s="65"/>
      <c r="BS16" s="65"/>
      <c r="BT16" s="65"/>
      <c r="BU16" s="65"/>
      <c r="BV16" s="65"/>
      <c r="BW16" s="65"/>
      <c r="BX16" s="65"/>
      <c r="BY16" s="65"/>
      <c r="BZ16" s="66"/>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4"/>
      <c r="BM17" s="65"/>
      <c r="BN17" s="65"/>
      <c r="BO17" s="65"/>
      <c r="BP17" s="65"/>
      <c r="BQ17" s="65"/>
      <c r="BR17" s="65"/>
      <c r="BS17" s="65"/>
      <c r="BT17" s="65"/>
      <c r="BU17" s="65"/>
      <c r="BV17" s="65"/>
      <c r="BW17" s="65"/>
      <c r="BX17" s="65"/>
      <c r="BY17" s="65"/>
      <c r="BZ17" s="66"/>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4"/>
      <c r="BM18" s="65"/>
      <c r="BN18" s="65"/>
      <c r="BO18" s="65"/>
      <c r="BP18" s="65"/>
      <c r="BQ18" s="65"/>
      <c r="BR18" s="65"/>
      <c r="BS18" s="65"/>
      <c r="BT18" s="65"/>
      <c r="BU18" s="65"/>
      <c r="BV18" s="65"/>
      <c r="BW18" s="65"/>
      <c r="BX18" s="65"/>
      <c r="BY18" s="65"/>
      <c r="BZ18" s="66"/>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4"/>
      <c r="BM19" s="65"/>
      <c r="BN19" s="65"/>
      <c r="BO19" s="65"/>
      <c r="BP19" s="65"/>
      <c r="BQ19" s="65"/>
      <c r="BR19" s="65"/>
      <c r="BS19" s="65"/>
      <c r="BT19" s="65"/>
      <c r="BU19" s="65"/>
      <c r="BV19" s="65"/>
      <c r="BW19" s="65"/>
      <c r="BX19" s="65"/>
      <c r="BY19" s="65"/>
      <c r="BZ19" s="66"/>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4"/>
      <c r="BM20" s="65"/>
      <c r="BN20" s="65"/>
      <c r="BO20" s="65"/>
      <c r="BP20" s="65"/>
      <c r="BQ20" s="65"/>
      <c r="BR20" s="65"/>
      <c r="BS20" s="65"/>
      <c r="BT20" s="65"/>
      <c r="BU20" s="65"/>
      <c r="BV20" s="65"/>
      <c r="BW20" s="65"/>
      <c r="BX20" s="65"/>
      <c r="BY20" s="65"/>
      <c r="BZ20" s="66"/>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4"/>
      <c r="BM21" s="65"/>
      <c r="BN21" s="65"/>
      <c r="BO21" s="65"/>
      <c r="BP21" s="65"/>
      <c r="BQ21" s="65"/>
      <c r="BR21" s="65"/>
      <c r="BS21" s="65"/>
      <c r="BT21" s="65"/>
      <c r="BU21" s="65"/>
      <c r="BV21" s="65"/>
      <c r="BW21" s="65"/>
      <c r="BX21" s="65"/>
      <c r="BY21" s="65"/>
      <c r="BZ21" s="66"/>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4"/>
      <c r="BM22" s="65"/>
      <c r="BN22" s="65"/>
      <c r="BO22" s="65"/>
      <c r="BP22" s="65"/>
      <c r="BQ22" s="65"/>
      <c r="BR22" s="65"/>
      <c r="BS22" s="65"/>
      <c r="BT22" s="65"/>
      <c r="BU22" s="65"/>
      <c r="BV22" s="65"/>
      <c r="BW22" s="65"/>
      <c r="BX22" s="65"/>
      <c r="BY22" s="65"/>
      <c r="BZ22" s="66"/>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4"/>
      <c r="BM23" s="65"/>
      <c r="BN23" s="65"/>
      <c r="BO23" s="65"/>
      <c r="BP23" s="65"/>
      <c r="BQ23" s="65"/>
      <c r="BR23" s="65"/>
      <c r="BS23" s="65"/>
      <c r="BT23" s="65"/>
      <c r="BU23" s="65"/>
      <c r="BV23" s="65"/>
      <c r="BW23" s="65"/>
      <c r="BX23" s="65"/>
      <c r="BY23" s="65"/>
      <c r="BZ23" s="66"/>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4"/>
      <c r="BM24" s="65"/>
      <c r="BN24" s="65"/>
      <c r="BO24" s="65"/>
      <c r="BP24" s="65"/>
      <c r="BQ24" s="65"/>
      <c r="BR24" s="65"/>
      <c r="BS24" s="65"/>
      <c r="BT24" s="65"/>
      <c r="BU24" s="65"/>
      <c r="BV24" s="65"/>
      <c r="BW24" s="65"/>
      <c r="BX24" s="65"/>
      <c r="BY24" s="65"/>
      <c r="BZ24" s="66"/>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4"/>
      <c r="BM25" s="65"/>
      <c r="BN25" s="65"/>
      <c r="BO25" s="65"/>
      <c r="BP25" s="65"/>
      <c r="BQ25" s="65"/>
      <c r="BR25" s="65"/>
      <c r="BS25" s="65"/>
      <c r="BT25" s="65"/>
      <c r="BU25" s="65"/>
      <c r="BV25" s="65"/>
      <c r="BW25" s="65"/>
      <c r="BX25" s="65"/>
      <c r="BY25" s="65"/>
      <c r="BZ25" s="66"/>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4"/>
      <c r="BM26" s="65"/>
      <c r="BN26" s="65"/>
      <c r="BO26" s="65"/>
      <c r="BP26" s="65"/>
      <c r="BQ26" s="65"/>
      <c r="BR26" s="65"/>
      <c r="BS26" s="65"/>
      <c r="BT26" s="65"/>
      <c r="BU26" s="65"/>
      <c r="BV26" s="65"/>
      <c r="BW26" s="65"/>
      <c r="BX26" s="65"/>
      <c r="BY26" s="65"/>
      <c r="BZ26" s="66"/>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4"/>
      <c r="BM27" s="65"/>
      <c r="BN27" s="65"/>
      <c r="BO27" s="65"/>
      <c r="BP27" s="65"/>
      <c r="BQ27" s="65"/>
      <c r="BR27" s="65"/>
      <c r="BS27" s="65"/>
      <c r="BT27" s="65"/>
      <c r="BU27" s="65"/>
      <c r="BV27" s="65"/>
      <c r="BW27" s="65"/>
      <c r="BX27" s="65"/>
      <c r="BY27" s="65"/>
      <c r="BZ27" s="66"/>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4"/>
      <c r="BM28" s="65"/>
      <c r="BN28" s="65"/>
      <c r="BO28" s="65"/>
      <c r="BP28" s="65"/>
      <c r="BQ28" s="65"/>
      <c r="BR28" s="65"/>
      <c r="BS28" s="65"/>
      <c r="BT28" s="65"/>
      <c r="BU28" s="65"/>
      <c r="BV28" s="65"/>
      <c r="BW28" s="65"/>
      <c r="BX28" s="65"/>
      <c r="BY28" s="65"/>
      <c r="BZ28" s="66"/>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4"/>
      <c r="BM29" s="65"/>
      <c r="BN29" s="65"/>
      <c r="BO29" s="65"/>
      <c r="BP29" s="65"/>
      <c r="BQ29" s="65"/>
      <c r="BR29" s="65"/>
      <c r="BS29" s="65"/>
      <c r="BT29" s="65"/>
      <c r="BU29" s="65"/>
      <c r="BV29" s="65"/>
      <c r="BW29" s="65"/>
      <c r="BX29" s="65"/>
      <c r="BY29" s="65"/>
      <c r="BZ29" s="66"/>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4"/>
      <c r="BM30" s="65"/>
      <c r="BN30" s="65"/>
      <c r="BO30" s="65"/>
      <c r="BP30" s="65"/>
      <c r="BQ30" s="65"/>
      <c r="BR30" s="65"/>
      <c r="BS30" s="65"/>
      <c r="BT30" s="65"/>
      <c r="BU30" s="65"/>
      <c r="BV30" s="65"/>
      <c r="BW30" s="65"/>
      <c r="BX30" s="65"/>
      <c r="BY30" s="65"/>
      <c r="BZ30" s="66"/>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4"/>
      <c r="BM31" s="65"/>
      <c r="BN31" s="65"/>
      <c r="BO31" s="65"/>
      <c r="BP31" s="65"/>
      <c r="BQ31" s="65"/>
      <c r="BR31" s="65"/>
      <c r="BS31" s="65"/>
      <c r="BT31" s="65"/>
      <c r="BU31" s="65"/>
      <c r="BV31" s="65"/>
      <c r="BW31" s="65"/>
      <c r="BX31" s="65"/>
      <c r="BY31" s="65"/>
      <c r="BZ31" s="66"/>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4"/>
      <c r="BM32" s="65"/>
      <c r="BN32" s="65"/>
      <c r="BO32" s="65"/>
      <c r="BP32" s="65"/>
      <c r="BQ32" s="65"/>
      <c r="BR32" s="65"/>
      <c r="BS32" s="65"/>
      <c r="BT32" s="65"/>
      <c r="BU32" s="65"/>
      <c r="BV32" s="65"/>
      <c r="BW32" s="65"/>
      <c r="BX32" s="65"/>
      <c r="BY32" s="65"/>
      <c r="BZ32" s="66"/>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4"/>
      <c r="BM33" s="65"/>
      <c r="BN33" s="65"/>
      <c r="BO33" s="65"/>
      <c r="BP33" s="65"/>
      <c r="BQ33" s="65"/>
      <c r="BR33" s="65"/>
      <c r="BS33" s="65"/>
      <c r="BT33" s="65"/>
      <c r="BU33" s="65"/>
      <c r="BV33" s="65"/>
      <c r="BW33" s="65"/>
      <c r="BX33" s="65"/>
      <c r="BY33" s="65"/>
      <c r="BZ33" s="66"/>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4"/>
      <c r="BM34" s="65"/>
      <c r="BN34" s="65"/>
      <c r="BO34" s="65"/>
      <c r="BP34" s="65"/>
      <c r="BQ34" s="65"/>
      <c r="BR34" s="65"/>
      <c r="BS34" s="65"/>
      <c r="BT34" s="65"/>
      <c r="BU34" s="65"/>
      <c r="BV34" s="65"/>
      <c r="BW34" s="65"/>
      <c r="BX34" s="65"/>
      <c r="BY34" s="65"/>
      <c r="BZ34" s="66"/>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4"/>
      <c r="BM35" s="65"/>
      <c r="BN35" s="65"/>
      <c r="BO35" s="65"/>
      <c r="BP35" s="65"/>
      <c r="BQ35" s="65"/>
      <c r="BR35" s="65"/>
      <c r="BS35" s="65"/>
      <c r="BT35" s="65"/>
      <c r="BU35" s="65"/>
      <c r="BV35" s="65"/>
      <c r="BW35" s="65"/>
      <c r="BX35" s="65"/>
      <c r="BY35" s="65"/>
      <c r="BZ35" s="66"/>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4"/>
      <c r="BM36" s="65"/>
      <c r="BN36" s="65"/>
      <c r="BO36" s="65"/>
      <c r="BP36" s="65"/>
      <c r="BQ36" s="65"/>
      <c r="BR36" s="65"/>
      <c r="BS36" s="65"/>
      <c r="BT36" s="65"/>
      <c r="BU36" s="65"/>
      <c r="BV36" s="65"/>
      <c r="BW36" s="65"/>
      <c r="BX36" s="65"/>
      <c r="BY36" s="65"/>
      <c r="BZ36" s="66"/>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4"/>
      <c r="BM37" s="65"/>
      <c r="BN37" s="65"/>
      <c r="BO37" s="65"/>
      <c r="BP37" s="65"/>
      <c r="BQ37" s="65"/>
      <c r="BR37" s="65"/>
      <c r="BS37" s="65"/>
      <c r="BT37" s="65"/>
      <c r="BU37" s="65"/>
      <c r="BV37" s="65"/>
      <c r="BW37" s="65"/>
      <c r="BX37" s="65"/>
      <c r="BY37" s="65"/>
      <c r="BZ37" s="66"/>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4"/>
      <c r="BM38" s="65"/>
      <c r="BN38" s="65"/>
      <c r="BO38" s="65"/>
      <c r="BP38" s="65"/>
      <c r="BQ38" s="65"/>
      <c r="BR38" s="65"/>
      <c r="BS38" s="65"/>
      <c r="BT38" s="65"/>
      <c r="BU38" s="65"/>
      <c r="BV38" s="65"/>
      <c r="BW38" s="65"/>
      <c r="BX38" s="65"/>
      <c r="BY38" s="65"/>
      <c r="BZ38" s="66"/>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4"/>
      <c r="BM39" s="65"/>
      <c r="BN39" s="65"/>
      <c r="BO39" s="65"/>
      <c r="BP39" s="65"/>
      <c r="BQ39" s="65"/>
      <c r="BR39" s="65"/>
      <c r="BS39" s="65"/>
      <c r="BT39" s="65"/>
      <c r="BU39" s="65"/>
      <c r="BV39" s="65"/>
      <c r="BW39" s="65"/>
      <c r="BX39" s="65"/>
      <c r="BY39" s="65"/>
      <c r="BZ39" s="66"/>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4"/>
      <c r="BM40" s="65"/>
      <c r="BN40" s="65"/>
      <c r="BO40" s="65"/>
      <c r="BP40" s="65"/>
      <c r="BQ40" s="65"/>
      <c r="BR40" s="65"/>
      <c r="BS40" s="65"/>
      <c r="BT40" s="65"/>
      <c r="BU40" s="65"/>
      <c r="BV40" s="65"/>
      <c r="BW40" s="65"/>
      <c r="BX40" s="65"/>
      <c r="BY40" s="65"/>
      <c r="BZ40" s="66"/>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4"/>
      <c r="BM41" s="65"/>
      <c r="BN41" s="65"/>
      <c r="BO41" s="65"/>
      <c r="BP41" s="65"/>
      <c r="BQ41" s="65"/>
      <c r="BR41" s="65"/>
      <c r="BS41" s="65"/>
      <c r="BT41" s="65"/>
      <c r="BU41" s="65"/>
      <c r="BV41" s="65"/>
      <c r="BW41" s="65"/>
      <c r="BX41" s="65"/>
      <c r="BY41" s="65"/>
      <c r="BZ41" s="66"/>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4"/>
      <c r="BM42" s="65"/>
      <c r="BN42" s="65"/>
      <c r="BO42" s="65"/>
      <c r="BP42" s="65"/>
      <c r="BQ42" s="65"/>
      <c r="BR42" s="65"/>
      <c r="BS42" s="65"/>
      <c r="BT42" s="65"/>
      <c r="BU42" s="65"/>
      <c r="BV42" s="65"/>
      <c r="BW42" s="65"/>
      <c r="BX42" s="65"/>
      <c r="BY42" s="65"/>
      <c r="BZ42" s="66"/>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4"/>
      <c r="BM43" s="65"/>
      <c r="BN43" s="65"/>
      <c r="BO43" s="65"/>
      <c r="BP43" s="65"/>
      <c r="BQ43" s="65"/>
      <c r="BR43" s="65"/>
      <c r="BS43" s="65"/>
      <c r="BT43" s="65"/>
      <c r="BU43" s="65"/>
      <c r="BV43" s="65"/>
      <c r="BW43" s="65"/>
      <c r="BX43" s="65"/>
      <c r="BY43" s="65"/>
      <c r="BZ43" s="66"/>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4"/>
      <c r="BM44" s="65"/>
      <c r="BN44" s="65"/>
      <c r="BO44" s="65"/>
      <c r="BP44" s="65"/>
      <c r="BQ44" s="65"/>
      <c r="BR44" s="65"/>
      <c r="BS44" s="65"/>
      <c r="BT44" s="65"/>
      <c r="BU44" s="65"/>
      <c r="BV44" s="65"/>
      <c r="BW44" s="65"/>
      <c r="BX44" s="65"/>
      <c r="BY44" s="65"/>
      <c r="BZ44" s="66"/>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ALx1Nq+FNkTPah5S/63/e7jV6y2/zPrffrNdiKW1e10+/Dix0WxuRA0ymwDW4uu2lW4xOWEPEVhJP7NVRf9dUQ==" saltValue="/edYhhhua1DbsIFETMo6o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0" t="s">
        <v>50</v>
      </c>
      <c r="I3" s="91"/>
      <c r="J3" s="91"/>
      <c r="K3" s="91"/>
      <c r="L3" s="91"/>
      <c r="M3" s="91"/>
      <c r="N3" s="91"/>
      <c r="O3" s="91"/>
      <c r="P3" s="91"/>
      <c r="Q3" s="91"/>
      <c r="R3" s="91"/>
      <c r="S3" s="91"/>
      <c r="T3" s="91"/>
      <c r="U3" s="91"/>
      <c r="V3" s="91"/>
      <c r="W3" s="92"/>
      <c r="X3" s="96" t="s">
        <v>51</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52</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9" t="s">
        <v>53</v>
      </c>
      <c r="B4" s="31"/>
      <c r="C4" s="31"/>
      <c r="D4" s="31"/>
      <c r="E4" s="31"/>
      <c r="F4" s="31"/>
      <c r="G4" s="31"/>
      <c r="H4" s="93"/>
      <c r="I4" s="94"/>
      <c r="J4" s="94"/>
      <c r="K4" s="94"/>
      <c r="L4" s="94"/>
      <c r="M4" s="94"/>
      <c r="N4" s="94"/>
      <c r="O4" s="94"/>
      <c r="P4" s="94"/>
      <c r="Q4" s="94"/>
      <c r="R4" s="94"/>
      <c r="S4" s="94"/>
      <c r="T4" s="94"/>
      <c r="U4" s="94"/>
      <c r="V4" s="94"/>
      <c r="W4" s="95"/>
      <c r="X4" s="89" t="s">
        <v>54</v>
      </c>
      <c r="Y4" s="89"/>
      <c r="Z4" s="89"/>
      <c r="AA4" s="89"/>
      <c r="AB4" s="89"/>
      <c r="AC4" s="89"/>
      <c r="AD4" s="89"/>
      <c r="AE4" s="89"/>
      <c r="AF4" s="89"/>
      <c r="AG4" s="89"/>
      <c r="AH4" s="89"/>
      <c r="AI4" s="89" t="s">
        <v>55</v>
      </c>
      <c r="AJ4" s="89"/>
      <c r="AK4" s="89"/>
      <c r="AL4" s="89"/>
      <c r="AM4" s="89"/>
      <c r="AN4" s="89"/>
      <c r="AO4" s="89"/>
      <c r="AP4" s="89"/>
      <c r="AQ4" s="89"/>
      <c r="AR4" s="89"/>
      <c r="AS4" s="89"/>
      <c r="AT4" s="89" t="s">
        <v>56</v>
      </c>
      <c r="AU4" s="89"/>
      <c r="AV4" s="89"/>
      <c r="AW4" s="89"/>
      <c r="AX4" s="89"/>
      <c r="AY4" s="89"/>
      <c r="AZ4" s="89"/>
      <c r="BA4" s="89"/>
      <c r="BB4" s="89"/>
      <c r="BC4" s="89"/>
      <c r="BD4" s="89"/>
      <c r="BE4" s="89" t="s">
        <v>57</v>
      </c>
      <c r="BF4" s="89"/>
      <c r="BG4" s="89"/>
      <c r="BH4" s="89"/>
      <c r="BI4" s="89"/>
      <c r="BJ4" s="89"/>
      <c r="BK4" s="89"/>
      <c r="BL4" s="89"/>
      <c r="BM4" s="89"/>
      <c r="BN4" s="89"/>
      <c r="BO4" s="89"/>
      <c r="BP4" s="89" t="s">
        <v>58</v>
      </c>
      <c r="BQ4" s="89"/>
      <c r="BR4" s="89"/>
      <c r="BS4" s="89"/>
      <c r="BT4" s="89"/>
      <c r="BU4" s="89"/>
      <c r="BV4" s="89"/>
      <c r="BW4" s="89"/>
      <c r="BX4" s="89"/>
      <c r="BY4" s="89"/>
      <c r="BZ4" s="89"/>
      <c r="CA4" s="89" t="s">
        <v>59</v>
      </c>
      <c r="CB4" s="89"/>
      <c r="CC4" s="89"/>
      <c r="CD4" s="89"/>
      <c r="CE4" s="89"/>
      <c r="CF4" s="89"/>
      <c r="CG4" s="89"/>
      <c r="CH4" s="89"/>
      <c r="CI4" s="89"/>
      <c r="CJ4" s="89"/>
      <c r="CK4" s="89"/>
      <c r="CL4" s="89" t="s">
        <v>60</v>
      </c>
      <c r="CM4" s="89"/>
      <c r="CN4" s="89"/>
      <c r="CO4" s="89"/>
      <c r="CP4" s="89"/>
      <c r="CQ4" s="89"/>
      <c r="CR4" s="89"/>
      <c r="CS4" s="89"/>
      <c r="CT4" s="89"/>
      <c r="CU4" s="89"/>
      <c r="CV4" s="89"/>
      <c r="CW4" s="89" t="s">
        <v>61</v>
      </c>
      <c r="CX4" s="89"/>
      <c r="CY4" s="89"/>
      <c r="CZ4" s="89"/>
      <c r="DA4" s="89"/>
      <c r="DB4" s="89"/>
      <c r="DC4" s="89"/>
      <c r="DD4" s="89"/>
      <c r="DE4" s="89"/>
      <c r="DF4" s="89"/>
      <c r="DG4" s="89"/>
      <c r="DH4" s="89" t="s">
        <v>62</v>
      </c>
      <c r="DI4" s="89"/>
      <c r="DJ4" s="89"/>
      <c r="DK4" s="89"/>
      <c r="DL4" s="89"/>
      <c r="DM4" s="89"/>
      <c r="DN4" s="89"/>
      <c r="DO4" s="89"/>
      <c r="DP4" s="89"/>
      <c r="DQ4" s="89"/>
      <c r="DR4" s="89"/>
      <c r="DS4" s="89" t="s">
        <v>63</v>
      </c>
      <c r="DT4" s="89"/>
      <c r="DU4" s="89"/>
      <c r="DV4" s="89"/>
      <c r="DW4" s="89"/>
      <c r="DX4" s="89"/>
      <c r="DY4" s="89"/>
      <c r="DZ4" s="89"/>
      <c r="EA4" s="89"/>
      <c r="EB4" s="89"/>
      <c r="EC4" s="89"/>
      <c r="ED4" s="89" t="s">
        <v>64</v>
      </c>
      <c r="EE4" s="89"/>
      <c r="EF4" s="89"/>
      <c r="EG4" s="89"/>
      <c r="EH4" s="89"/>
      <c r="EI4" s="89"/>
      <c r="EJ4" s="89"/>
      <c r="EK4" s="89"/>
      <c r="EL4" s="89"/>
      <c r="EM4" s="89"/>
      <c r="EN4" s="89"/>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62014</v>
      </c>
      <c r="D6" s="34">
        <f t="shared" si="3"/>
        <v>46</v>
      </c>
      <c r="E6" s="34">
        <f t="shared" si="3"/>
        <v>1</v>
      </c>
      <c r="F6" s="34">
        <f t="shared" si="3"/>
        <v>0</v>
      </c>
      <c r="G6" s="34">
        <f t="shared" si="3"/>
        <v>1</v>
      </c>
      <c r="H6" s="34" t="str">
        <f t="shared" si="3"/>
        <v>山形県　山形市</v>
      </c>
      <c r="I6" s="34" t="str">
        <f t="shared" si="3"/>
        <v>法適用</v>
      </c>
      <c r="J6" s="34" t="str">
        <f t="shared" si="3"/>
        <v>水道事業</v>
      </c>
      <c r="K6" s="34" t="str">
        <f t="shared" si="3"/>
        <v>末端給水事業</v>
      </c>
      <c r="L6" s="34" t="str">
        <f t="shared" si="3"/>
        <v>A2</v>
      </c>
      <c r="M6" s="34" t="str">
        <f t="shared" si="3"/>
        <v>自治体職員</v>
      </c>
      <c r="N6" s="35" t="str">
        <f t="shared" si="3"/>
        <v>-</v>
      </c>
      <c r="O6" s="35">
        <f t="shared" si="3"/>
        <v>67.78</v>
      </c>
      <c r="P6" s="35">
        <f t="shared" si="3"/>
        <v>98.21</v>
      </c>
      <c r="Q6" s="35">
        <f t="shared" si="3"/>
        <v>3445</v>
      </c>
      <c r="R6" s="35">
        <f t="shared" si="3"/>
        <v>246904</v>
      </c>
      <c r="S6" s="35">
        <f t="shared" si="3"/>
        <v>381.3</v>
      </c>
      <c r="T6" s="35">
        <f t="shared" si="3"/>
        <v>647.53</v>
      </c>
      <c r="U6" s="35">
        <f t="shared" si="3"/>
        <v>241162</v>
      </c>
      <c r="V6" s="35">
        <f t="shared" si="3"/>
        <v>137.84</v>
      </c>
      <c r="W6" s="35">
        <f t="shared" si="3"/>
        <v>1749.58</v>
      </c>
      <c r="X6" s="36">
        <f>IF(X7="",NA(),X7)</f>
        <v>116.71</v>
      </c>
      <c r="Y6" s="36">
        <f t="shared" ref="Y6:AG6" si="4">IF(Y7="",NA(),Y7)</f>
        <v>117.27</v>
      </c>
      <c r="Z6" s="36">
        <f t="shared" si="4"/>
        <v>118.11</v>
      </c>
      <c r="AA6" s="36">
        <f t="shared" si="4"/>
        <v>117.3</v>
      </c>
      <c r="AB6" s="36">
        <f t="shared" si="4"/>
        <v>117.06</v>
      </c>
      <c r="AC6" s="36">
        <f t="shared" si="4"/>
        <v>114.43</v>
      </c>
      <c r="AD6" s="36">
        <f t="shared" si="4"/>
        <v>114.08</v>
      </c>
      <c r="AE6" s="36">
        <f t="shared" si="4"/>
        <v>115.36</v>
      </c>
      <c r="AF6" s="36">
        <f t="shared" si="4"/>
        <v>113.95</v>
      </c>
      <c r="AG6" s="36">
        <f t="shared" si="4"/>
        <v>112.62</v>
      </c>
      <c r="AH6" s="35" t="str">
        <f>IF(AH7="","",IF(AH7="-","【-】","【"&amp;SUBSTITUTE(TEXT(AH7,"#,##0.00"),"-","△")&amp;"】"))</f>
        <v>【112.83】</v>
      </c>
      <c r="AI6" s="35">
        <f>IF(AI7="",NA(),AI7)</f>
        <v>0</v>
      </c>
      <c r="AJ6" s="35">
        <f t="shared" ref="AJ6:AR6" si="5">IF(AJ7="",NA(),AJ7)</f>
        <v>0</v>
      </c>
      <c r="AK6" s="35">
        <f t="shared" si="5"/>
        <v>0</v>
      </c>
      <c r="AL6" s="35">
        <f t="shared" si="5"/>
        <v>0</v>
      </c>
      <c r="AM6" s="35">
        <f t="shared" si="5"/>
        <v>0</v>
      </c>
      <c r="AN6" s="36">
        <f t="shared" si="5"/>
        <v>0.13</v>
      </c>
      <c r="AO6" s="35">
        <f t="shared" si="5"/>
        <v>0</v>
      </c>
      <c r="AP6" s="35">
        <f t="shared" si="5"/>
        <v>0</v>
      </c>
      <c r="AQ6" s="35">
        <f t="shared" si="5"/>
        <v>0</v>
      </c>
      <c r="AR6" s="36">
        <f t="shared" si="5"/>
        <v>0.75</v>
      </c>
      <c r="AS6" s="35" t="str">
        <f>IF(AS7="","",IF(AS7="-","【-】","【"&amp;SUBSTITUTE(TEXT(AS7,"#,##0.00"),"-","△")&amp;"】"))</f>
        <v>【1.05】</v>
      </c>
      <c r="AT6" s="36">
        <f>IF(AT7="",NA(),AT7)</f>
        <v>231.83</v>
      </c>
      <c r="AU6" s="36">
        <f t="shared" ref="AU6:BC6" si="6">IF(AU7="",NA(),AU7)</f>
        <v>263.27999999999997</v>
      </c>
      <c r="AV6" s="36">
        <f t="shared" si="6"/>
        <v>279.97000000000003</v>
      </c>
      <c r="AW6" s="36">
        <f t="shared" si="6"/>
        <v>266.57</v>
      </c>
      <c r="AX6" s="36">
        <f t="shared" si="6"/>
        <v>292.36</v>
      </c>
      <c r="AY6" s="36">
        <f t="shared" si="6"/>
        <v>289.8</v>
      </c>
      <c r="AZ6" s="36">
        <f t="shared" si="6"/>
        <v>299.44</v>
      </c>
      <c r="BA6" s="36">
        <f t="shared" si="6"/>
        <v>311.99</v>
      </c>
      <c r="BB6" s="36">
        <f t="shared" si="6"/>
        <v>307.83</v>
      </c>
      <c r="BC6" s="36">
        <f t="shared" si="6"/>
        <v>318.89</v>
      </c>
      <c r="BD6" s="35" t="str">
        <f>IF(BD7="","",IF(BD7="-","【-】","【"&amp;SUBSTITUTE(TEXT(BD7,"#,##0.00"),"-","△")&amp;"】"))</f>
        <v>【261.93】</v>
      </c>
      <c r="BE6" s="36">
        <f>IF(BE7="",NA(),BE7)</f>
        <v>353.28</v>
      </c>
      <c r="BF6" s="36">
        <f t="shared" ref="BF6:BN6" si="7">IF(BF7="",NA(),BF7)</f>
        <v>345.48</v>
      </c>
      <c r="BG6" s="36">
        <f t="shared" si="7"/>
        <v>337.66</v>
      </c>
      <c r="BH6" s="36">
        <f t="shared" si="7"/>
        <v>331.73</v>
      </c>
      <c r="BI6" s="36">
        <f t="shared" si="7"/>
        <v>326.85000000000002</v>
      </c>
      <c r="BJ6" s="36">
        <f t="shared" si="7"/>
        <v>301.99</v>
      </c>
      <c r="BK6" s="36">
        <f t="shared" si="7"/>
        <v>298.08999999999997</v>
      </c>
      <c r="BL6" s="36">
        <f t="shared" si="7"/>
        <v>291.77999999999997</v>
      </c>
      <c r="BM6" s="36">
        <f t="shared" si="7"/>
        <v>295.44</v>
      </c>
      <c r="BN6" s="36">
        <f t="shared" si="7"/>
        <v>290.07</v>
      </c>
      <c r="BO6" s="35" t="str">
        <f>IF(BO7="","",IF(BO7="-","【-】","【"&amp;SUBSTITUTE(TEXT(BO7,"#,##0.00"),"-","△")&amp;"】"))</f>
        <v>【270.46】</v>
      </c>
      <c r="BP6" s="36">
        <f>IF(BP7="",NA(),BP7)</f>
        <v>110.23</v>
      </c>
      <c r="BQ6" s="36">
        <f t="shared" ref="BQ6:BY6" si="8">IF(BQ7="",NA(),BQ7)</f>
        <v>111.79</v>
      </c>
      <c r="BR6" s="36">
        <f t="shared" si="8"/>
        <v>111.28</v>
      </c>
      <c r="BS6" s="36">
        <f t="shared" si="8"/>
        <v>110.89</v>
      </c>
      <c r="BT6" s="36">
        <f t="shared" si="8"/>
        <v>109.77</v>
      </c>
      <c r="BU6" s="36">
        <f t="shared" si="8"/>
        <v>107.05</v>
      </c>
      <c r="BV6" s="36">
        <f t="shared" si="8"/>
        <v>106.4</v>
      </c>
      <c r="BW6" s="36">
        <f t="shared" si="8"/>
        <v>107.61</v>
      </c>
      <c r="BX6" s="36">
        <f t="shared" si="8"/>
        <v>106.02</v>
      </c>
      <c r="BY6" s="36">
        <f t="shared" si="8"/>
        <v>104.84</v>
      </c>
      <c r="BZ6" s="35" t="str">
        <f>IF(BZ7="","",IF(BZ7="-","【-】","【"&amp;SUBSTITUTE(TEXT(BZ7,"#,##0.00"),"-","△")&amp;"】"))</f>
        <v>【103.91】</v>
      </c>
      <c r="CA6" s="36">
        <f>IF(CA7="",NA(),CA7)</f>
        <v>191.57</v>
      </c>
      <c r="CB6" s="36">
        <f t="shared" ref="CB6:CJ6" si="9">IF(CB7="",NA(),CB7)</f>
        <v>189.25</v>
      </c>
      <c r="CC6" s="36">
        <f t="shared" si="9"/>
        <v>190.38</v>
      </c>
      <c r="CD6" s="36">
        <f t="shared" si="9"/>
        <v>191.41</v>
      </c>
      <c r="CE6" s="36">
        <f t="shared" si="9"/>
        <v>193.72</v>
      </c>
      <c r="CF6" s="36">
        <f t="shared" si="9"/>
        <v>155.09</v>
      </c>
      <c r="CG6" s="36">
        <f t="shared" si="9"/>
        <v>156.29</v>
      </c>
      <c r="CH6" s="36">
        <f t="shared" si="9"/>
        <v>155.69</v>
      </c>
      <c r="CI6" s="36">
        <f t="shared" si="9"/>
        <v>158.6</v>
      </c>
      <c r="CJ6" s="36">
        <f t="shared" si="9"/>
        <v>161.82</v>
      </c>
      <c r="CK6" s="35" t="str">
        <f>IF(CK7="","",IF(CK7="-","【-】","【"&amp;SUBSTITUTE(TEXT(CK7,"#,##0.00"),"-","△")&amp;"】"))</f>
        <v>【167.11】</v>
      </c>
      <c r="CL6" s="36">
        <f>IF(CL7="",NA(),CL7)</f>
        <v>51.99</v>
      </c>
      <c r="CM6" s="36">
        <f t="shared" ref="CM6:CU6" si="10">IF(CM7="",NA(),CM7)</f>
        <v>51.35</v>
      </c>
      <c r="CN6" s="36">
        <f t="shared" si="10"/>
        <v>51.82</v>
      </c>
      <c r="CO6" s="36">
        <f t="shared" si="10"/>
        <v>51.64</v>
      </c>
      <c r="CP6" s="36">
        <f t="shared" si="10"/>
        <v>51.09</v>
      </c>
      <c r="CQ6" s="36">
        <f t="shared" si="10"/>
        <v>61.61</v>
      </c>
      <c r="CR6" s="36">
        <f t="shared" si="10"/>
        <v>62.34</v>
      </c>
      <c r="CS6" s="36">
        <f t="shared" si="10"/>
        <v>62.46</v>
      </c>
      <c r="CT6" s="36">
        <f t="shared" si="10"/>
        <v>62.88</v>
      </c>
      <c r="CU6" s="36">
        <f t="shared" si="10"/>
        <v>62.32</v>
      </c>
      <c r="CV6" s="35" t="str">
        <f>IF(CV7="","",IF(CV7="-","【-】","【"&amp;SUBSTITUTE(TEXT(CV7,"#,##0.00"),"-","△")&amp;"】"))</f>
        <v>【60.27】</v>
      </c>
      <c r="CW6" s="36">
        <f>IF(CW7="",NA(),CW7)</f>
        <v>91.82</v>
      </c>
      <c r="CX6" s="36">
        <f t="shared" ref="CX6:DF6" si="11">IF(CX7="",NA(),CX7)</f>
        <v>92.56</v>
      </c>
      <c r="CY6" s="36">
        <f t="shared" si="11"/>
        <v>91.82</v>
      </c>
      <c r="CZ6" s="36">
        <f t="shared" si="11"/>
        <v>91.9</v>
      </c>
      <c r="DA6" s="36">
        <f t="shared" si="11"/>
        <v>92.11</v>
      </c>
      <c r="DB6" s="36">
        <f t="shared" si="11"/>
        <v>90.23</v>
      </c>
      <c r="DC6" s="36">
        <f t="shared" si="11"/>
        <v>90.15</v>
      </c>
      <c r="DD6" s="36">
        <f t="shared" si="11"/>
        <v>90.62</v>
      </c>
      <c r="DE6" s="36">
        <f t="shared" si="11"/>
        <v>90.13</v>
      </c>
      <c r="DF6" s="36">
        <f t="shared" si="11"/>
        <v>90.19</v>
      </c>
      <c r="DG6" s="35" t="str">
        <f>IF(DG7="","",IF(DG7="-","【-】","【"&amp;SUBSTITUTE(TEXT(DG7,"#,##0.00"),"-","△")&amp;"】"))</f>
        <v>【89.92】</v>
      </c>
      <c r="DH6" s="36">
        <f>IF(DH7="",NA(),DH7)</f>
        <v>42.76</v>
      </c>
      <c r="DI6" s="36">
        <f t="shared" ref="DI6:DQ6" si="12">IF(DI7="",NA(),DI7)</f>
        <v>43.88</v>
      </c>
      <c r="DJ6" s="36">
        <f t="shared" si="12"/>
        <v>45.05</v>
      </c>
      <c r="DK6" s="36">
        <f t="shared" si="12"/>
        <v>46.06</v>
      </c>
      <c r="DL6" s="36">
        <f t="shared" si="12"/>
        <v>47.15</v>
      </c>
      <c r="DM6" s="36">
        <f t="shared" si="12"/>
        <v>46.36</v>
      </c>
      <c r="DN6" s="36">
        <f t="shared" si="12"/>
        <v>47.37</v>
      </c>
      <c r="DO6" s="36">
        <f t="shared" si="12"/>
        <v>48.01</v>
      </c>
      <c r="DP6" s="36">
        <f t="shared" si="12"/>
        <v>48.01</v>
      </c>
      <c r="DQ6" s="36">
        <f t="shared" si="12"/>
        <v>48.86</v>
      </c>
      <c r="DR6" s="35" t="str">
        <f>IF(DR7="","",IF(DR7="-","【-】","【"&amp;SUBSTITUTE(TEXT(DR7,"#,##0.00"),"-","△")&amp;"】"))</f>
        <v>【48.85】</v>
      </c>
      <c r="DS6" s="36">
        <f>IF(DS7="",NA(),DS7)</f>
        <v>10.28</v>
      </c>
      <c r="DT6" s="36">
        <f t="shared" ref="DT6:EB6" si="13">IF(DT7="",NA(),DT7)</f>
        <v>14.16</v>
      </c>
      <c r="DU6" s="36">
        <f t="shared" si="13"/>
        <v>13.27</v>
      </c>
      <c r="DV6" s="36">
        <f t="shared" si="13"/>
        <v>13.4</v>
      </c>
      <c r="DW6" s="36">
        <f t="shared" si="13"/>
        <v>13.23</v>
      </c>
      <c r="DX6" s="36">
        <f t="shared" si="13"/>
        <v>13.57</v>
      </c>
      <c r="DY6" s="36">
        <f t="shared" si="13"/>
        <v>14.27</v>
      </c>
      <c r="DZ6" s="36">
        <f t="shared" si="13"/>
        <v>16.170000000000002</v>
      </c>
      <c r="EA6" s="36">
        <f t="shared" si="13"/>
        <v>16.600000000000001</v>
      </c>
      <c r="EB6" s="36">
        <f t="shared" si="13"/>
        <v>18.510000000000002</v>
      </c>
      <c r="EC6" s="35" t="str">
        <f>IF(EC7="","",IF(EC7="-","【-】","【"&amp;SUBSTITUTE(TEXT(EC7,"#,##0.00"),"-","△")&amp;"】"))</f>
        <v>【17.80】</v>
      </c>
      <c r="ED6" s="36">
        <f>IF(ED7="",NA(),ED7)</f>
        <v>0.96</v>
      </c>
      <c r="EE6" s="36">
        <f t="shared" ref="EE6:EM6" si="14">IF(EE7="",NA(),EE7)</f>
        <v>0.91</v>
      </c>
      <c r="EF6" s="36">
        <f t="shared" si="14"/>
        <v>0.98</v>
      </c>
      <c r="EG6" s="36">
        <f t="shared" si="14"/>
        <v>1.1599999999999999</v>
      </c>
      <c r="EH6" s="36">
        <f t="shared" si="14"/>
        <v>1.04</v>
      </c>
      <c r="EI6" s="36">
        <f t="shared" si="14"/>
        <v>0.72</v>
      </c>
      <c r="EJ6" s="36">
        <f t="shared" si="14"/>
        <v>0.67</v>
      </c>
      <c r="EK6" s="36">
        <f t="shared" si="14"/>
        <v>0.67</v>
      </c>
      <c r="EL6" s="36">
        <f t="shared" si="14"/>
        <v>0.65</v>
      </c>
      <c r="EM6" s="36">
        <f t="shared" si="14"/>
        <v>0.7</v>
      </c>
      <c r="EN6" s="35" t="str">
        <f>IF(EN7="","",IF(EN7="-","【-】","【"&amp;SUBSTITUTE(TEXT(EN7,"#,##0.00"),"-","△")&amp;"】"))</f>
        <v>【0.70】</v>
      </c>
    </row>
    <row r="7" spans="1:144" s="37" customFormat="1" x14ac:dyDescent="0.15">
      <c r="A7" s="29"/>
      <c r="B7" s="38">
        <v>2018</v>
      </c>
      <c r="C7" s="38">
        <v>62014</v>
      </c>
      <c r="D7" s="38">
        <v>46</v>
      </c>
      <c r="E7" s="38">
        <v>1</v>
      </c>
      <c r="F7" s="38">
        <v>0</v>
      </c>
      <c r="G7" s="38">
        <v>1</v>
      </c>
      <c r="H7" s="38" t="s">
        <v>93</v>
      </c>
      <c r="I7" s="38" t="s">
        <v>94</v>
      </c>
      <c r="J7" s="38" t="s">
        <v>95</v>
      </c>
      <c r="K7" s="38" t="s">
        <v>96</v>
      </c>
      <c r="L7" s="38" t="s">
        <v>97</v>
      </c>
      <c r="M7" s="38" t="s">
        <v>98</v>
      </c>
      <c r="N7" s="39" t="s">
        <v>99</v>
      </c>
      <c r="O7" s="39">
        <v>67.78</v>
      </c>
      <c r="P7" s="39">
        <v>98.21</v>
      </c>
      <c r="Q7" s="39">
        <v>3445</v>
      </c>
      <c r="R7" s="39">
        <v>246904</v>
      </c>
      <c r="S7" s="39">
        <v>381.3</v>
      </c>
      <c r="T7" s="39">
        <v>647.53</v>
      </c>
      <c r="U7" s="39">
        <v>241162</v>
      </c>
      <c r="V7" s="39">
        <v>137.84</v>
      </c>
      <c r="W7" s="39">
        <v>1749.58</v>
      </c>
      <c r="X7" s="39">
        <v>116.71</v>
      </c>
      <c r="Y7" s="39">
        <v>117.27</v>
      </c>
      <c r="Z7" s="39">
        <v>118.11</v>
      </c>
      <c r="AA7" s="39">
        <v>117.3</v>
      </c>
      <c r="AB7" s="39">
        <v>117.06</v>
      </c>
      <c r="AC7" s="39">
        <v>114.43</v>
      </c>
      <c r="AD7" s="39">
        <v>114.08</v>
      </c>
      <c r="AE7" s="39">
        <v>115.36</v>
      </c>
      <c r="AF7" s="39">
        <v>113.95</v>
      </c>
      <c r="AG7" s="39">
        <v>112.62</v>
      </c>
      <c r="AH7" s="39">
        <v>112.83</v>
      </c>
      <c r="AI7" s="39">
        <v>0</v>
      </c>
      <c r="AJ7" s="39">
        <v>0</v>
      </c>
      <c r="AK7" s="39">
        <v>0</v>
      </c>
      <c r="AL7" s="39">
        <v>0</v>
      </c>
      <c r="AM7" s="39">
        <v>0</v>
      </c>
      <c r="AN7" s="39">
        <v>0.13</v>
      </c>
      <c r="AO7" s="39">
        <v>0</v>
      </c>
      <c r="AP7" s="39">
        <v>0</v>
      </c>
      <c r="AQ7" s="39">
        <v>0</v>
      </c>
      <c r="AR7" s="39">
        <v>0.75</v>
      </c>
      <c r="AS7" s="39">
        <v>1.05</v>
      </c>
      <c r="AT7" s="39">
        <v>231.83</v>
      </c>
      <c r="AU7" s="39">
        <v>263.27999999999997</v>
      </c>
      <c r="AV7" s="39">
        <v>279.97000000000003</v>
      </c>
      <c r="AW7" s="39">
        <v>266.57</v>
      </c>
      <c r="AX7" s="39">
        <v>292.36</v>
      </c>
      <c r="AY7" s="39">
        <v>289.8</v>
      </c>
      <c r="AZ7" s="39">
        <v>299.44</v>
      </c>
      <c r="BA7" s="39">
        <v>311.99</v>
      </c>
      <c r="BB7" s="39">
        <v>307.83</v>
      </c>
      <c r="BC7" s="39">
        <v>318.89</v>
      </c>
      <c r="BD7" s="39">
        <v>261.93</v>
      </c>
      <c r="BE7" s="39">
        <v>353.28</v>
      </c>
      <c r="BF7" s="39">
        <v>345.48</v>
      </c>
      <c r="BG7" s="39">
        <v>337.66</v>
      </c>
      <c r="BH7" s="39">
        <v>331.73</v>
      </c>
      <c r="BI7" s="39">
        <v>326.85000000000002</v>
      </c>
      <c r="BJ7" s="39">
        <v>301.99</v>
      </c>
      <c r="BK7" s="39">
        <v>298.08999999999997</v>
      </c>
      <c r="BL7" s="39">
        <v>291.77999999999997</v>
      </c>
      <c r="BM7" s="39">
        <v>295.44</v>
      </c>
      <c r="BN7" s="39">
        <v>290.07</v>
      </c>
      <c r="BO7" s="39">
        <v>270.45999999999998</v>
      </c>
      <c r="BP7" s="39">
        <v>110.23</v>
      </c>
      <c r="BQ7" s="39">
        <v>111.79</v>
      </c>
      <c r="BR7" s="39">
        <v>111.28</v>
      </c>
      <c r="BS7" s="39">
        <v>110.89</v>
      </c>
      <c r="BT7" s="39">
        <v>109.77</v>
      </c>
      <c r="BU7" s="39">
        <v>107.05</v>
      </c>
      <c r="BV7" s="39">
        <v>106.4</v>
      </c>
      <c r="BW7" s="39">
        <v>107.61</v>
      </c>
      <c r="BX7" s="39">
        <v>106.02</v>
      </c>
      <c r="BY7" s="39">
        <v>104.84</v>
      </c>
      <c r="BZ7" s="39">
        <v>103.91</v>
      </c>
      <c r="CA7" s="39">
        <v>191.57</v>
      </c>
      <c r="CB7" s="39">
        <v>189.25</v>
      </c>
      <c r="CC7" s="39">
        <v>190.38</v>
      </c>
      <c r="CD7" s="39">
        <v>191.41</v>
      </c>
      <c r="CE7" s="39">
        <v>193.72</v>
      </c>
      <c r="CF7" s="39">
        <v>155.09</v>
      </c>
      <c r="CG7" s="39">
        <v>156.29</v>
      </c>
      <c r="CH7" s="39">
        <v>155.69</v>
      </c>
      <c r="CI7" s="39">
        <v>158.6</v>
      </c>
      <c r="CJ7" s="39">
        <v>161.82</v>
      </c>
      <c r="CK7" s="39">
        <v>167.11</v>
      </c>
      <c r="CL7" s="39">
        <v>51.99</v>
      </c>
      <c r="CM7" s="39">
        <v>51.35</v>
      </c>
      <c r="CN7" s="39">
        <v>51.82</v>
      </c>
      <c r="CO7" s="39">
        <v>51.64</v>
      </c>
      <c r="CP7" s="39">
        <v>51.09</v>
      </c>
      <c r="CQ7" s="39">
        <v>61.61</v>
      </c>
      <c r="CR7" s="39">
        <v>62.34</v>
      </c>
      <c r="CS7" s="39">
        <v>62.46</v>
      </c>
      <c r="CT7" s="39">
        <v>62.88</v>
      </c>
      <c r="CU7" s="39">
        <v>62.32</v>
      </c>
      <c r="CV7" s="39">
        <v>60.27</v>
      </c>
      <c r="CW7" s="39">
        <v>91.82</v>
      </c>
      <c r="CX7" s="39">
        <v>92.56</v>
      </c>
      <c r="CY7" s="39">
        <v>91.82</v>
      </c>
      <c r="CZ7" s="39">
        <v>91.9</v>
      </c>
      <c r="DA7" s="39">
        <v>92.11</v>
      </c>
      <c r="DB7" s="39">
        <v>90.23</v>
      </c>
      <c r="DC7" s="39">
        <v>90.15</v>
      </c>
      <c r="DD7" s="39">
        <v>90.62</v>
      </c>
      <c r="DE7" s="39">
        <v>90.13</v>
      </c>
      <c r="DF7" s="39">
        <v>90.19</v>
      </c>
      <c r="DG7" s="39">
        <v>89.92</v>
      </c>
      <c r="DH7" s="39">
        <v>42.76</v>
      </c>
      <c r="DI7" s="39">
        <v>43.88</v>
      </c>
      <c r="DJ7" s="39">
        <v>45.05</v>
      </c>
      <c r="DK7" s="39">
        <v>46.06</v>
      </c>
      <c r="DL7" s="39">
        <v>47.15</v>
      </c>
      <c r="DM7" s="39">
        <v>46.36</v>
      </c>
      <c r="DN7" s="39">
        <v>47.37</v>
      </c>
      <c r="DO7" s="39">
        <v>48.01</v>
      </c>
      <c r="DP7" s="39">
        <v>48.01</v>
      </c>
      <c r="DQ7" s="39">
        <v>48.86</v>
      </c>
      <c r="DR7" s="39">
        <v>48.85</v>
      </c>
      <c r="DS7" s="39">
        <v>10.28</v>
      </c>
      <c r="DT7" s="39">
        <v>14.16</v>
      </c>
      <c r="DU7" s="39">
        <v>13.27</v>
      </c>
      <c r="DV7" s="39">
        <v>13.4</v>
      </c>
      <c r="DW7" s="39">
        <v>13.23</v>
      </c>
      <c r="DX7" s="39">
        <v>13.57</v>
      </c>
      <c r="DY7" s="39">
        <v>14.27</v>
      </c>
      <c r="DZ7" s="39">
        <v>16.170000000000002</v>
      </c>
      <c r="EA7" s="39">
        <v>16.600000000000001</v>
      </c>
      <c r="EB7" s="39">
        <v>18.510000000000002</v>
      </c>
      <c r="EC7" s="39">
        <v>17.8</v>
      </c>
      <c r="ED7" s="39">
        <v>0.96</v>
      </c>
      <c r="EE7" s="39">
        <v>0.91</v>
      </c>
      <c r="EF7" s="39">
        <v>0.98</v>
      </c>
      <c r="EG7" s="39">
        <v>1.1599999999999999</v>
      </c>
      <c r="EH7" s="39">
        <v>1.04</v>
      </c>
      <c r="EI7" s="39">
        <v>0.72</v>
      </c>
      <c r="EJ7" s="39">
        <v>0.67</v>
      </c>
      <c r="EK7" s="39">
        <v>0.67</v>
      </c>
      <c r="EL7" s="39">
        <v>0.65</v>
      </c>
      <c r="EM7" s="39">
        <v>0.7</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2020-01-30T06:23:29Z</cp:lastPrinted>
  <dcterms:modified xsi:type="dcterms:W3CDTF">2020-01-30T06:23:31Z</dcterms:modified>
</cp:coreProperties>
</file>