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5.1.1.4\0103$\01 総務課 03 財政係\08　地方公営企業\11　公営企業に係る「経営比較分析表」\H31\03提出\病院\"/>
    </mc:Choice>
  </mc:AlternateContent>
  <workbookProtection workbookAlgorithmName="SHA-512" workbookHashValue="2ABbYLZI2+QwQS11ih90WxK5bknBs7RX9Sr06fiyyM5WYj8p46wfi5y/PLO+a/usNJRVhfotAsGdjMG3eEmCzg==" workbookSaltValue="JfRJdtSI1hHE+EB6fHDhvg==" workbookSpinCount="100000" lockStructure="1"/>
  <bookViews>
    <workbookView xWindow="0" yWindow="0" windowWidth="15915" windowHeight="1009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GT80" i="4" s="1"/>
  <c r="EJ7" i="5"/>
  <c r="EI7" i="5"/>
  <c r="FH80" i="4" s="1"/>
  <c r="EH7" i="5"/>
  <c r="EG7" i="5"/>
  <c r="HM79" i="4" s="1"/>
  <c r="EF7" i="5"/>
  <c r="EE7" i="5"/>
  <c r="GA79" i="4" s="1"/>
  <c r="ED7" i="5"/>
  <c r="EC7" i="5"/>
  <c r="EO79" i="4" s="1"/>
  <c r="EA7" i="5"/>
  <c r="DZ7" i="5"/>
  <c r="DY7" i="5"/>
  <c r="DX7" i="5"/>
  <c r="DW7" i="5"/>
  <c r="DV7" i="5"/>
  <c r="DU7" i="5"/>
  <c r="DT7" i="5"/>
  <c r="DS7" i="5"/>
  <c r="DR7" i="5"/>
  <c r="DP7" i="5"/>
  <c r="DO7" i="5"/>
  <c r="DN7" i="5"/>
  <c r="DM7" i="5"/>
  <c r="DL7" i="5"/>
  <c r="DK7" i="5"/>
  <c r="MN55" i="4" s="1"/>
  <c r="DJ7" i="5"/>
  <c r="DI7" i="5"/>
  <c r="LJ55" i="4" s="1"/>
  <c r="DH7" i="5"/>
  <c r="DG7" i="5"/>
  <c r="KF55" i="4" s="1"/>
  <c r="DE7" i="5"/>
  <c r="DD7" i="5"/>
  <c r="IK56" i="4" s="1"/>
  <c r="DC7" i="5"/>
  <c r="DB7" i="5"/>
  <c r="HG56" i="4" s="1"/>
  <c r="DA7" i="5"/>
  <c r="CZ7" i="5"/>
  <c r="CY7" i="5"/>
  <c r="CX7" i="5"/>
  <c r="CW7" i="5"/>
  <c r="CV7" i="5"/>
  <c r="CT7" i="5"/>
  <c r="CS7" i="5"/>
  <c r="CR7" i="5"/>
  <c r="CQ7" i="5"/>
  <c r="CP7" i="5"/>
  <c r="CO7" i="5"/>
  <c r="FL55" i="4" s="1"/>
  <c r="CN7" i="5"/>
  <c r="CM7" i="5"/>
  <c r="EH55" i="4" s="1"/>
  <c r="CL7" i="5"/>
  <c r="CK7" i="5"/>
  <c r="DD55" i="4" s="1"/>
  <c r="CI7" i="5"/>
  <c r="CH7" i="5"/>
  <c r="BI56" i="4" s="1"/>
  <c r="CG7" i="5"/>
  <c r="CF7" i="5"/>
  <c r="AE56" i="4" s="1"/>
  <c r="CE7" i="5"/>
  <c r="CD7" i="5"/>
  <c r="CC7" i="5"/>
  <c r="CB7" i="5"/>
  <c r="CA7" i="5"/>
  <c r="BZ7" i="5"/>
  <c r="BX7" i="5"/>
  <c r="BW7" i="5"/>
  <c r="BV7" i="5"/>
  <c r="BU7" i="5"/>
  <c r="BT7" i="5"/>
  <c r="BS7" i="5"/>
  <c r="MN33" i="4" s="1"/>
  <c r="BR7" i="5"/>
  <c r="BQ7" i="5"/>
  <c r="LJ33" i="4" s="1"/>
  <c r="BP7" i="5"/>
  <c r="BO7" i="5"/>
  <c r="KF33" i="4" s="1"/>
  <c r="BM7" i="5"/>
  <c r="BL7" i="5"/>
  <c r="IK34" i="4" s="1"/>
  <c r="BK7" i="5"/>
  <c r="BJ7" i="5"/>
  <c r="HG34" i="4" s="1"/>
  <c r="BI7" i="5"/>
  <c r="BH7" i="5"/>
  <c r="BG7" i="5"/>
  <c r="BF7" i="5"/>
  <c r="BE7" i="5"/>
  <c r="BD7" i="5"/>
  <c r="BB7" i="5"/>
  <c r="BA7" i="5"/>
  <c r="AZ7" i="5"/>
  <c r="AY7" i="5"/>
  <c r="AX7" i="5"/>
  <c r="AW7" i="5"/>
  <c r="FL33" i="4" s="1"/>
  <c r="AV7" i="5"/>
  <c r="AU7" i="5"/>
  <c r="EH33" i="4" s="1"/>
  <c r="AT7" i="5"/>
  <c r="AS7" i="5"/>
  <c r="DD33" i="4" s="1"/>
  <c r="AQ7" i="5"/>
  <c r="AP7" i="5"/>
  <c r="BI34" i="4" s="1"/>
  <c r="AO7" i="5"/>
  <c r="AN7" i="5"/>
  <c r="AE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JW8" i="4" s="1"/>
  <c r="Y6" i="5"/>
  <c r="X6" i="5"/>
  <c r="W6" i="5"/>
  <c r="V6" i="5"/>
  <c r="U6" i="5"/>
  <c r="T6" i="5"/>
  <c r="FZ10" i="4" s="1"/>
  <c r="S6" i="5"/>
  <c r="R6" i="5"/>
  <c r="CN10" i="4" s="1"/>
  <c r="Q6" i="5"/>
  <c r="P6" i="5"/>
  <c r="B10" i="4" s="1"/>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A80" i="4"/>
  <c r="EO80" i="4"/>
  <c r="CS80" i="4"/>
  <c r="BZ80" i="4"/>
  <c r="BG80" i="4"/>
  <c r="AN80" i="4"/>
  <c r="U80" i="4"/>
  <c r="MH79" i="4"/>
  <c r="LO79" i="4"/>
  <c r="KV79" i="4"/>
  <c r="KC79" i="4"/>
  <c r="JJ79" i="4"/>
  <c r="GT79" i="4"/>
  <c r="FH79" i="4"/>
  <c r="CS79" i="4"/>
  <c r="BZ79" i="4"/>
  <c r="BG79" i="4"/>
  <c r="AN79" i="4"/>
  <c r="U79" i="4"/>
  <c r="MN56" i="4"/>
  <c r="LY56" i="4"/>
  <c r="LJ56" i="4"/>
  <c r="KU56" i="4"/>
  <c r="KF56" i="4"/>
  <c r="IZ56" i="4"/>
  <c r="HV56" i="4"/>
  <c r="GR56" i="4"/>
  <c r="FL56" i="4"/>
  <c r="EW56" i="4"/>
  <c r="EH56" i="4"/>
  <c r="DS56" i="4"/>
  <c r="DD56" i="4"/>
  <c r="BX56" i="4"/>
  <c r="AT56" i="4"/>
  <c r="P56" i="4"/>
  <c r="LY55" i="4"/>
  <c r="KU55" i="4"/>
  <c r="IZ55" i="4"/>
  <c r="IK55" i="4"/>
  <c r="HV55" i="4"/>
  <c r="HG55" i="4"/>
  <c r="GR55" i="4"/>
  <c r="EW55" i="4"/>
  <c r="DS55" i="4"/>
  <c r="BX55" i="4"/>
  <c r="BI55" i="4"/>
  <c r="AT55" i="4"/>
  <c r="AE55" i="4"/>
  <c r="P55" i="4"/>
  <c r="MN34" i="4"/>
  <c r="LY34" i="4"/>
  <c r="LJ34" i="4"/>
  <c r="KU34" i="4"/>
  <c r="KF34" i="4"/>
  <c r="IZ34" i="4"/>
  <c r="HV34" i="4"/>
  <c r="GR34" i="4"/>
  <c r="FL34" i="4"/>
  <c r="EW34" i="4"/>
  <c r="EH34" i="4"/>
  <c r="DS34" i="4"/>
  <c r="DD34" i="4"/>
  <c r="BX34" i="4"/>
  <c r="AT34" i="4"/>
  <c r="P34" i="4"/>
  <c r="LY33" i="4"/>
  <c r="KU33" i="4"/>
  <c r="IZ33" i="4"/>
  <c r="IK33" i="4"/>
  <c r="HV33" i="4"/>
  <c r="HG33" i="4"/>
  <c r="GR33" i="4"/>
  <c r="EW33" i="4"/>
  <c r="DS33" i="4"/>
  <c r="BX33" i="4"/>
  <c r="BI33" i="4"/>
  <c r="AT33" i="4"/>
  <c r="AE33" i="4"/>
  <c r="P33" i="4"/>
  <c r="LP12" i="4"/>
  <c r="JW12" i="4"/>
  <c r="ID12" i="4"/>
  <c r="EG12" i="4"/>
  <c r="CN12" i="4"/>
  <c r="AU12" i="4"/>
  <c r="B12" i="4"/>
  <c r="LP10" i="4"/>
  <c r="JW10" i="4"/>
  <c r="ID10" i="4"/>
  <c r="EG10" i="4"/>
  <c r="AU10" i="4"/>
  <c r="LP8" i="4"/>
  <c r="ID8" i="4"/>
  <c r="FZ8" i="4"/>
  <c r="EG8" i="4"/>
  <c r="CN8" i="4"/>
  <c r="AU8" i="4"/>
  <c r="B8" i="4"/>
  <c r="B6" i="4"/>
  <c r="MH78" i="4" l="1"/>
  <c r="IZ54" i="4"/>
  <c r="IZ32" i="4"/>
  <c r="FL32" i="4"/>
  <c r="MN32" i="4"/>
  <c r="HM78" i="4"/>
  <c r="FL54" i="4"/>
  <c r="CS78" i="4"/>
  <c r="BX54" i="4"/>
  <c r="BX32" i="4"/>
  <c r="MN54" i="4"/>
  <c r="C11" i="5"/>
  <c r="D11" i="5"/>
  <c r="E11" i="5"/>
  <c r="B11" i="5"/>
  <c r="KC78" i="4" l="1"/>
  <c r="HG54" i="4"/>
  <c r="FH78" i="4"/>
  <c r="DS54" i="4"/>
  <c r="DS32" i="4"/>
  <c r="AE32" i="4"/>
  <c r="AN78" i="4"/>
  <c r="AE54" i="4"/>
  <c r="HG32" i="4"/>
  <c r="KU54" i="4"/>
  <c r="KU32" i="4"/>
  <c r="BZ78" i="4"/>
  <c r="LY54" i="4"/>
  <c r="LY32" i="4"/>
  <c r="BI54" i="4"/>
  <c r="BI32" i="4"/>
  <c r="LO78" i="4"/>
  <c r="IK54" i="4"/>
  <c r="IK32" i="4"/>
  <c r="GT78" i="4"/>
  <c r="EW54" i="4"/>
  <c r="EW32" i="4"/>
  <c r="JJ78" i="4"/>
  <c r="GR54" i="4"/>
  <c r="GR32" i="4"/>
  <c r="EO78" i="4"/>
  <c r="DD54" i="4"/>
  <c r="DD32" i="4"/>
  <c r="KF54" i="4"/>
  <c r="U78" i="4"/>
  <c r="P54" i="4"/>
  <c r="P32" i="4"/>
  <c r="KF32" i="4"/>
  <c r="BG78" i="4"/>
  <c r="AT54" i="4"/>
  <c r="AT32" i="4"/>
  <c r="EH32" i="4"/>
  <c r="LJ54" i="4"/>
  <c r="LJ32" i="4"/>
  <c r="KV78" i="4"/>
  <c r="HV54" i="4"/>
  <c r="HV32" i="4"/>
  <c r="GA78" i="4"/>
  <c r="EH54" i="4"/>
</calcChain>
</file>

<file path=xl/sharedStrings.xml><?xml version="1.0" encoding="utf-8"?>
<sst xmlns="http://schemas.openxmlformats.org/spreadsheetml/2006/main" count="322" uniqueCount="178">
  <si>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</si>
  <si>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</si>
  <si>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</si>
  <si>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</si>
  <si>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</si>
  <si>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</si>
  <si>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</si>
  <si>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</si>
  <si>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</si>
  <si>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</si>
  <si>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</si>
  <si>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</si>
  <si>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</si>
  <si>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</si>
  <si>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</si>
  <si>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</si>
  <si>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</si>
  <si>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</si>
  <si>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</si>
  <si>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</si>
  <si>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</si>
  <si>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</si>
  <si>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</si>
  <si>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</si>
  <si>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</si>
  <si>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</si>
  <si>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</si>
  <si>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</si>
  <si>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</si>
  <si>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</si>
  <si>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</si>
  <si>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</si>
  <si>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</si>
  <si>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</si>
  <si>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</si>
  <si>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</si>
  <si>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</si>
  <si>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</si>
  <si>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</si>
  <si>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</si>
  <si>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</si>
  <si>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</si>
  <si>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</si>
  <si>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</si>
  <si>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</si>
  <si>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</si>
  <si>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</si>
  <si>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</si>
  <si>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</si>
  <si>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</si>
  <si>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</si>
  <si>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</si>
  <si>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</si>
  <si>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</si>
  <si>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</si>
  <si>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</si>
  <si>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</si>
  <si>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</si>
  <si>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</si>
  <si>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</si>
  <si>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</si>
  <si>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</si>
  <si>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</si>
  <si>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</si>
  <si>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</si>
  <si>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</si>
  <si>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</si>
  <si>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</si>
  <si>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</si>
  <si>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</si>
  <si>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</si>
  <si>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</si>
  <si>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</si>
  <si>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</si>
  <si>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</si>
  <si>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</si>
  <si>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</si>
  <si>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</si>
  <si>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</si>
  <si>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</si>
  <si>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</si>
  <si>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</si>
  <si>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</si>
  <si>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</si>
  <si>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</si>
  <si>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</si>
  <si>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</si>
  <si>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</si>
  <si>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</si>
  <si>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</si>
  <si>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</si>
  <si>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</si>
  <si>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</si>
  <si>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</si>
  <si>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</si>
  <si>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</si>
  <si>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</si>
  <si>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</si>
  <si>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</si>
  <si>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</si>
  <si>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</si>
  <si>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</si>
  <si>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</si>
  <si>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</si>
  <si>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</si>
  <si>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</si>
  <si>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</si>
  <si>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</si>
  <si>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</si>
  <si>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</si>
  <si>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</si>
  <si>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</si>
  <si>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</si>
  <si>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</si>
  <si>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</si>
  <si>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</si>
  <si>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</si>
  <si>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</si>
  <si>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</si>
  <si>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</si>
  <si>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</si>
  <si>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</si>
  <si>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</si>
  <si>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</si>
  <si>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</si>
  <si>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</si>
  <si>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</si>
  <si>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</si>
  <si>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</si>
  <si>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</si>
  <si>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</si>
  <si>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</si>
  <si>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</si>
  <si>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</si>
  <si>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</si>
  <si>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</si>
  <si>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</si>
  <si>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</si>
  <si>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</si>
  <si>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</si>
  <si>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</si>
  <si>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</si>
  <si>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</si>
  <si>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</si>
  <si>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</si>
  <si>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</si>
  <si>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</si>
  <si>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</si>
  <si>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</si>
  <si>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t>
    <phoneticPr fontId="5"/>
  </si>
  <si>
    <t>当該値(N-1)</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</si>
  <si>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</si>
  <si>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</si>
  <si>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</si>
  <si>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</si>
  <si>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</si>
  <si>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</si>
  <si>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</si>
  <si>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</si>
  <si>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</si>
  <si>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</si>
  <si>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</si>
  <si>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</si>
  <si>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</si>
  <si>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</si>
  <si>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</si>
  <si>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</si>
  <si>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</si>
  <si>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</si>
  <si>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</si>
  <si>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</si>
  <si>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</si>
  <si>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</si>
  <si>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</si>
  <si>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phoneticPr fontId="5"/>
  </si>
  <si>
    <t>絶対数である人口の減少による利用者の減などの要因により経営の黒字化は見込めな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phoneticPr fontId="5"/>
  </si>
  <si>
    <t xml:space="preserve">平成6年に竣工して以来、24年を経過し、施設の老朽化対策が必要となっている。
施設本体の老朽化対策は、補修等でカバーしている。施設設備については、地方債を活用しながら給湯管や空調設備を更新している。医療機器については、更新時期を過ぎたもので劣化が激しいものから順次更新している。
</t>
    <rPh sb="83" eb="85">
      <t>キュウトウ</t>
    </rPh>
    <rPh sb="85" eb="86">
      <t>カン</t>
    </rPh>
    <rPh sb="87" eb="89">
      <t>クウチョウ</t>
    </rPh>
    <rPh sb="89" eb="91">
      <t>セツビ</t>
    </rPh>
    <phoneticPr fontId="5"/>
  </si>
  <si>
    <t>病床利用率は全国平均、類似団体を上回っているものの、入院患者・外来患者ともに１人1日当たりの収益が下回っているため、医業収支比率は全国平均を大きく下回り経営は厳しい状況にある。厳しい経営状況となった背景には、入院患者については現状維持ではあるものの、外来の1日平均の患者数が平成26年度では140.5人であったものが平成30年度では112.7人と約28人減となっていることが大きな要因である。経営については平成29年3月に策定した新公立病院改革プランに則り、住民にとって必要とされる病院を目指し良質な医療の提供と経費の削減を目指す。</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</si>
</sst>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86.7</c:v>
                </c:pt>
                <c:pt idx="1">
                  <c:v>92.4</c:v>
                </c:pt>
                <c:pt idx="2">
                  <c:v>91.3</c:v>
                </c:pt>
                <c:pt idx="3">
                  <c:v>88.1</c:v>
                </c:pt>
                <c:pt idx="4">
                  <c:v>86.7</c:v>
                </c:pt>
              </c:numCache>
            </c:numRef>
          </c:val>
          <c:extLst xmlns:c16r2="http://schemas.microsoft.com/office/drawing/2015/06/chart">
            <c:ext xmlns:c16="http://schemas.microsoft.com/office/drawing/2014/chart" uri="{C3380CC4-5D6E-409C-BE32-E72D297353CC}">
              <c16:uniqueId val="{00000000-0C25-4A4A-90F6-7A76AF04B0A4}"/>
            </c:ext>
          </c:extLst>
        </c:ser>
        <c:dLbls>
          <c:showLegendKey val="0"/>
          <c:showVal val="0"/>
          <c:showCatName val="0"/>
          <c:showSerName val="0"/>
          <c:showPercent val="0"/>
          <c:showBubbleSize val="0"/>
        </c:dLbls>
        <c:gapWidth val="150"/>
        <c:axId val="276613408"/>
        <c:axId val="276791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xmlns:c16r2="http://schemas.microsoft.com/office/drawing/2015/06/chart">
            <c:ext xmlns:c16="http://schemas.microsoft.com/office/drawing/2014/chart" uri="{C3380CC4-5D6E-409C-BE32-E72D297353CC}">
              <c16:uniqueId val="{00000001-0C25-4A4A-90F6-7A76AF04B0A4}"/>
            </c:ext>
          </c:extLst>
        </c:ser>
        <c:dLbls>
          <c:showLegendKey val="0"/>
          <c:showVal val="0"/>
          <c:showCatName val="0"/>
          <c:showSerName val="0"/>
          <c:showPercent val="0"/>
          <c:showBubbleSize val="0"/>
        </c:dLbls>
        <c:marker val="1"/>
        <c:smooth val="0"/>
        <c:axId val="276613408"/>
        <c:axId val="276791008"/>
      </c:lineChart>
      <c:dateAx>
        <c:axId val="276613408"/>
        <c:scaling>
          <c:orientation val="minMax"/>
        </c:scaling>
        <c:delete val="1"/>
        <c:axPos val="b"/>
        <c:numFmt formatCode="ge" sourceLinked="1"/>
        <c:majorTickMark val="none"/>
        <c:minorTickMark val="none"/>
        <c:tickLblPos val="none"/>
        <c:crossAx val="276791008"/>
        <c:crosses val="autoZero"/>
        <c:auto val="1"/>
        <c:lblOffset val="100"/>
        <c:baseTimeUnit val="years"/>
      </c:dateAx>
      <c:valAx>
        <c:axId val="276791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6613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38.700000000000003</c:v>
                </c:pt>
                <c:pt idx="1">
                  <c:v>34.9</c:v>
                </c:pt>
                <c:pt idx="2">
                  <c:v>25.3</c:v>
                </c:pt>
                <c:pt idx="3">
                  <c:v>24.6</c:v>
                </c:pt>
                <c:pt idx="4">
                  <c:v>14.8</c:v>
                </c:pt>
              </c:numCache>
            </c:numRef>
          </c:val>
          <c:extLst xmlns:c16r2="http://schemas.microsoft.com/office/drawing/2015/06/chart">
            <c:ext xmlns:c16="http://schemas.microsoft.com/office/drawing/2014/chart" uri="{C3380CC4-5D6E-409C-BE32-E72D297353CC}">
              <c16:uniqueId val="{00000000-6570-4A60-80EF-DFBA850294E5}"/>
            </c:ext>
          </c:extLst>
        </c:ser>
        <c:dLbls>
          <c:showLegendKey val="0"/>
          <c:showVal val="0"/>
          <c:showCatName val="0"/>
          <c:showSerName val="0"/>
          <c:showPercent val="0"/>
          <c:showBubbleSize val="0"/>
        </c:dLbls>
        <c:gapWidth val="150"/>
        <c:axId val="277315056"/>
        <c:axId val="277406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xmlns:c16r2="http://schemas.microsoft.com/office/drawing/2015/06/chart">
            <c:ext xmlns:c16="http://schemas.microsoft.com/office/drawing/2014/chart" uri="{C3380CC4-5D6E-409C-BE32-E72D297353CC}">
              <c16:uniqueId val="{00000001-6570-4A60-80EF-DFBA850294E5}"/>
            </c:ext>
          </c:extLst>
        </c:ser>
        <c:dLbls>
          <c:showLegendKey val="0"/>
          <c:showVal val="0"/>
          <c:showCatName val="0"/>
          <c:showSerName val="0"/>
          <c:showPercent val="0"/>
          <c:showBubbleSize val="0"/>
        </c:dLbls>
        <c:marker val="1"/>
        <c:smooth val="0"/>
        <c:axId val="277315056"/>
        <c:axId val="277406344"/>
      </c:lineChart>
      <c:dateAx>
        <c:axId val="277315056"/>
        <c:scaling>
          <c:orientation val="minMax"/>
        </c:scaling>
        <c:delete val="1"/>
        <c:axPos val="b"/>
        <c:numFmt formatCode="ge" sourceLinked="1"/>
        <c:majorTickMark val="none"/>
        <c:minorTickMark val="none"/>
        <c:tickLblPos val="none"/>
        <c:crossAx val="277406344"/>
        <c:crosses val="autoZero"/>
        <c:auto val="1"/>
        <c:lblOffset val="100"/>
        <c:baseTimeUnit val="years"/>
      </c:dateAx>
      <c:valAx>
        <c:axId val="277406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7315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70.2</c:v>
                </c:pt>
                <c:pt idx="1">
                  <c:v>67.7</c:v>
                </c:pt>
                <c:pt idx="2">
                  <c:v>69.5</c:v>
                </c:pt>
                <c:pt idx="3">
                  <c:v>63.2</c:v>
                </c:pt>
                <c:pt idx="4">
                  <c:v>66.5</c:v>
                </c:pt>
              </c:numCache>
            </c:numRef>
          </c:val>
          <c:extLst xmlns:c16r2="http://schemas.microsoft.com/office/drawing/2015/06/chart">
            <c:ext xmlns:c16="http://schemas.microsoft.com/office/drawing/2014/chart" uri="{C3380CC4-5D6E-409C-BE32-E72D297353CC}">
              <c16:uniqueId val="{00000000-71E4-499C-9809-2A93C91E9E3E}"/>
            </c:ext>
          </c:extLst>
        </c:ser>
        <c:dLbls>
          <c:showLegendKey val="0"/>
          <c:showVal val="0"/>
          <c:showCatName val="0"/>
          <c:showSerName val="0"/>
          <c:showPercent val="0"/>
          <c:showBubbleSize val="0"/>
        </c:dLbls>
        <c:gapWidth val="150"/>
        <c:axId val="276428512"/>
        <c:axId val="276428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xmlns:c16r2="http://schemas.microsoft.com/office/drawing/2015/06/chart">
            <c:ext xmlns:c16="http://schemas.microsoft.com/office/drawing/2014/chart" uri="{C3380CC4-5D6E-409C-BE32-E72D297353CC}">
              <c16:uniqueId val="{00000001-71E4-499C-9809-2A93C91E9E3E}"/>
            </c:ext>
          </c:extLst>
        </c:ser>
        <c:dLbls>
          <c:showLegendKey val="0"/>
          <c:showVal val="0"/>
          <c:showCatName val="0"/>
          <c:showSerName val="0"/>
          <c:showPercent val="0"/>
          <c:showBubbleSize val="0"/>
        </c:dLbls>
        <c:marker val="1"/>
        <c:smooth val="0"/>
        <c:axId val="276428512"/>
        <c:axId val="276428904"/>
      </c:lineChart>
      <c:dateAx>
        <c:axId val="276428512"/>
        <c:scaling>
          <c:orientation val="minMax"/>
        </c:scaling>
        <c:delete val="1"/>
        <c:axPos val="b"/>
        <c:numFmt formatCode="ge" sourceLinked="1"/>
        <c:majorTickMark val="none"/>
        <c:minorTickMark val="none"/>
        <c:tickLblPos val="none"/>
        <c:crossAx val="276428904"/>
        <c:crosses val="autoZero"/>
        <c:auto val="1"/>
        <c:lblOffset val="100"/>
        <c:baseTimeUnit val="years"/>
      </c:dateAx>
      <c:valAx>
        <c:axId val="276428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6428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101.8</c:v>
                </c:pt>
                <c:pt idx="1">
                  <c:v>102.9</c:v>
                </c:pt>
                <c:pt idx="2">
                  <c:v>105.7</c:v>
                </c:pt>
                <c:pt idx="3">
                  <c:v>102.7</c:v>
                </c:pt>
                <c:pt idx="4">
                  <c:v>106.3</c:v>
                </c:pt>
              </c:numCache>
            </c:numRef>
          </c:val>
          <c:extLst xmlns:c16r2="http://schemas.microsoft.com/office/drawing/2015/06/chart">
            <c:ext xmlns:c16="http://schemas.microsoft.com/office/drawing/2014/chart" uri="{C3380CC4-5D6E-409C-BE32-E72D297353CC}">
              <c16:uniqueId val="{00000000-CDEE-4128-B32D-D9BDBDCB1B4F}"/>
            </c:ext>
          </c:extLst>
        </c:ser>
        <c:dLbls>
          <c:showLegendKey val="0"/>
          <c:showVal val="0"/>
          <c:showCatName val="0"/>
          <c:showSerName val="0"/>
          <c:showPercent val="0"/>
          <c:showBubbleSize val="0"/>
        </c:dLbls>
        <c:gapWidth val="150"/>
        <c:axId val="276429688"/>
        <c:axId val="276430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xmlns:c16r2="http://schemas.microsoft.com/office/drawing/2015/06/chart">
            <c:ext xmlns:c16="http://schemas.microsoft.com/office/drawing/2014/chart" uri="{C3380CC4-5D6E-409C-BE32-E72D297353CC}">
              <c16:uniqueId val="{00000001-CDEE-4128-B32D-D9BDBDCB1B4F}"/>
            </c:ext>
          </c:extLst>
        </c:ser>
        <c:dLbls>
          <c:showLegendKey val="0"/>
          <c:showVal val="0"/>
          <c:showCatName val="0"/>
          <c:showSerName val="0"/>
          <c:showPercent val="0"/>
          <c:showBubbleSize val="0"/>
        </c:dLbls>
        <c:marker val="1"/>
        <c:smooth val="0"/>
        <c:axId val="276429688"/>
        <c:axId val="276430080"/>
      </c:lineChart>
      <c:dateAx>
        <c:axId val="276429688"/>
        <c:scaling>
          <c:orientation val="minMax"/>
        </c:scaling>
        <c:delete val="1"/>
        <c:axPos val="b"/>
        <c:numFmt formatCode="ge" sourceLinked="1"/>
        <c:majorTickMark val="none"/>
        <c:minorTickMark val="none"/>
        <c:tickLblPos val="none"/>
        <c:crossAx val="276430080"/>
        <c:crosses val="autoZero"/>
        <c:auto val="1"/>
        <c:lblOffset val="100"/>
        <c:baseTimeUnit val="years"/>
      </c:dateAx>
      <c:valAx>
        <c:axId val="276430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76429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45.3</c:v>
                </c:pt>
                <c:pt idx="1">
                  <c:v>48</c:v>
                </c:pt>
                <c:pt idx="2">
                  <c:v>50.2</c:v>
                </c:pt>
                <c:pt idx="3">
                  <c:v>53.1</c:v>
                </c:pt>
                <c:pt idx="4">
                  <c:v>55.8</c:v>
                </c:pt>
              </c:numCache>
            </c:numRef>
          </c:val>
          <c:extLst xmlns:c16r2="http://schemas.microsoft.com/office/drawing/2015/06/chart">
            <c:ext xmlns:c16="http://schemas.microsoft.com/office/drawing/2014/chart" uri="{C3380CC4-5D6E-409C-BE32-E72D297353CC}">
              <c16:uniqueId val="{00000000-1F93-498A-970A-6EFD40DBBD58}"/>
            </c:ext>
          </c:extLst>
        </c:ser>
        <c:dLbls>
          <c:showLegendKey val="0"/>
          <c:showVal val="0"/>
          <c:showCatName val="0"/>
          <c:showSerName val="0"/>
          <c:showPercent val="0"/>
          <c:showBubbleSize val="0"/>
        </c:dLbls>
        <c:gapWidth val="150"/>
        <c:axId val="291788184"/>
        <c:axId val="291788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xmlns:c16r2="http://schemas.microsoft.com/office/drawing/2015/06/chart">
            <c:ext xmlns:c16="http://schemas.microsoft.com/office/drawing/2014/chart" uri="{C3380CC4-5D6E-409C-BE32-E72D297353CC}">
              <c16:uniqueId val="{00000001-1F93-498A-970A-6EFD40DBBD58}"/>
            </c:ext>
          </c:extLst>
        </c:ser>
        <c:dLbls>
          <c:showLegendKey val="0"/>
          <c:showVal val="0"/>
          <c:showCatName val="0"/>
          <c:showSerName val="0"/>
          <c:showPercent val="0"/>
          <c:showBubbleSize val="0"/>
        </c:dLbls>
        <c:marker val="1"/>
        <c:smooth val="0"/>
        <c:axId val="291788184"/>
        <c:axId val="291788576"/>
      </c:lineChart>
      <c:dateAx>
        <c:axId val="291788184"/>
        <c:scaling>
          <c:orientation val="minMax"/>
        </c:scaling>
        <c:delete val="1"/>
        <c:axPos val="b"/>
        <c:numFmt formatCode="ge" sourceLinked="1"/>
        <c:majorTickMark val="none"/>
        <c:minorTickMark val="none"/>
        <c:tickLblPos val="none"/>
        <c:crossAx val="291788576"/>
        <c:crosses val="autoZero"/>
        <c:auto val="1"/>
        <c:lblOffset val="100"/>
        <c:baseTimeUnit val="years"/>
      </c:dateAx>
      <c:valAx>
        <c:axId val="291788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91788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58.3</c:v>
                </c:pt>
                <c:pt idx="1">
                  <c:v>63.4</c:v>
                </c:pt>
                <c:pt idx="2">
                  <c:v>65.900000000000006</c:v>
                </c:pt>
                <c:pt idx="3">
                  <c:v>71.8</c:v>
                </c:pt>
                <c:pt idx="4">
                  <c:v>78</c:v>
                </c:pt>
              </c:numCache>
            </c:numRef>
          </c:val>
          <c:extLst xmlns:c16r2="http://schemas.microsoft.com/office/drawing/2015/06/chart">
            <c:ext xmlns:c16="http://schemas.microsoft.com/office/drawing/2014/chart" uri="{C3380CC4-5D6E-409C-BE32-E72D297353CC}">
              <c16:uniqueId val="{00000000-D244-41D0-94A9-27F41A5987C6}"/>
            </c:ext>
          </c:extLst>
        </c:ser>
        <c:dLbls>
          <c:showLegendKey val="0"/>
          <c:showVal val="0"/>
          <c:showCatName val="0"/>
          <c:showSerName val="0"/>
          <c:showPercent val="0"/>
          <c:showBubbleSize val="0"/>
        </c:dLbls>
        <c:gapWidth val="150"/>
        <c:axId val="291789360"/>
        <c:axId val="291789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xmlns:c16r2="http://schemas.microsoft.com/office/drawing/2015/06/chart">
            <c:ext xmlns:c16="http://schemas.microsoft.com/office/drawing/2014/chart" uri="{C3380CC4-5D6E-409C-BE32-E72D297353CC}">
              <c16:uniqueId val="{00000001-D244-41D0-94A9-27F41A5987C6}"/>
            </c:ext>
          </c:extLst>
        </c:ser>
        <c:dLbls>
          <c:showLegendKey val="0"/>
          <c:showVal val="0"/>
          <c:showCatName val="0"/>
          <c:showSerName val="0"/>
          <c:showPercent val="0"/>
          <c:showBubbleSize val="0"/>
        </c:dLbls>
        <c:marker val="1"/>
        <c:smooth val="0"/>
        <c:axId val="291789360"/>
        <c:axId val="291789752"/>
      </c:lineChart>
      <c:dateAx>
        <c:axId val="291789360"/>
        <c:scaling>
          <c:orientation val="minMax"/>
        </c:scaling>
        <c:delete val="1"/>
        <c:axPos val="b"/>
        <c:numFmt formatCode="ge" sourceLinked="1"/>
        <c:majorTickMark val="none"/>
        <c:minorTickMark val="none"/>
        <c:tickLblPos val="none"/>
        <c:crossAx val="291789752"/>
        <c:crosses val="autoZero"/>
        <c:auto val="1"/>
        <c:lblOffset val="100"/>
        <c:baseTimeUnit val="years"/>
      </c:dateAx>
      <c:valAx>
        <c:axId val="291789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91789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42567871</c:v>
                </c:pt>
                <c:pt idx="1">
                  <c:v>43071729</c:v>
                </c:pt>
                <c:pt idx="2">
                  <c:v>43934657</c:v>
                </c:pt>
                <c:pt idx="3">
                  <c:v>51612900</c:v>
                </c:pt>
                <c:pt idx="4">
                  <c:v>52021283</c:v>
                </c:pt>
              </c:numCache>
            </c:numRef>
          </c:val>
          <c:extLst xmlns:c16r2="http://schemas.microsoft.com/office/drawing/2015/06/chart">
            <c:ext xmlns:c16="http://schemas.microsoft.com/office/drawing/2014/chart" uri="{C3380CC4-5D6E-409C-BE32-E72D297353CC}">
              <c16:uniqueId val="{00000000-C070-40F5-86B1-93951BC3CC95}"/>
            </c:ext>
          </c:extLst>
        </c:ser>
        <c:dLbls>
          <c:showLegendKey val="0"/>
          <c:showVal val="0"/>
          <c:showCatName val="0"/>
          <c:showSerName val="0"/>
          <c:showPercent val="0"/>
          <c:showBubbleSize val="0"/>
        </c:dLbls>
        <c:gapWidth val="150"/>
        <c:axId val="291787400"/>
        <c:axId val="291790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xmlns:c16r2="http://schemas.microsoft.com/office/drawing/2015/06/chart">
            <c:ext xmlns:c16="http://schemas.microsoft.com/office/drawing/2014/chart" uri="{C3380CC4-5D6E-409C-BE32-E72D297353CC}">
              <c16:uniqueId val="{00000001-C070-40F5-86B1-93951BC3CC95}"/>
            </c:ext>
          </c:extLst>
        </c:ser>
        <c:dLbls>
          <c:showLegendKey val="0"/>
          <c:showVal val="0"/>
          <c:showCatName val="0"/>
          <c:showSerName val="0"/>
          <c:showPercent val="0"/>
          <c:showBubbleSize val="0"/>
        </c:dLbls>
        <c:marker val="1"/>
        <c:smooth val="0"/>
        <c:axId val="291787400"/>
        <c:axId val="291790536"/>
      </c:lineChart>
      <c:dateAx>
        <c:axId val="291787400"/>
        <c:scaling>
          <c:orientation val="minMax"/>
        </c:scaling>
        <c:delete val="1"/>
        <c:axPos val="b"/>
        <c:numFmt formatCode="ge" sourceLinked="1"/>
        <c:majorTickMark val="none"/>
        <c:minorTickMark val="none"/>
        <c:tickLblPos val="none"/>
        <c:crossAx val="291790536"/>
        <c:crosses val="autoZero"/>
        <c:auto val="1"/>
        <c:lblOffset val="100"/>
        <c:baseTimeUnit val="years"/>
      </c:dateAx>
      <c:valAx>
        <c:axId val="2917905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91787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13.6</c:v>
                </c:pt>
                <c:pt idx="1">
                  <c:v>13.6</c:v>
                </c:pt>
                <c:pt idx="2">
                  <c:v>12.9</c:v>
                </c:pt>
                <c:pt idx="3">
                  <c:v>13.7</c:v>
                </c:pt>
                <c:pt idx="4">
                  <c:v>12.7</c:v>
                </c:pt>
              </c:numCache>
            </c:numRef>
          </c:val>
          <c:extLst xmlns:c16r2="http://schemas.microsoft.com/office/drawing/2015/06/chart">
            <c:ext xmlns:c16="http://schemas.microsoft.com/office/drawing/2014/chart" uri="{C3380CC4-5D6E-409C-BE32-E72D297353CC}">
              <c16:uniqueId val="{00000000-87BD-4D64-B9D4-487AE35AD3A7}"/>
            </c:ext>
          </c:extLst>
        </c:ser>
        <c:dLbls>
          <c:showLegendKey val="0"/>
          <c:showVal val="0"/>
          <c:showCatName val="0"/>
          <c:showSerName val="0"/>
          <c:showPercent val="0"/>
          <c:showBubbleSize val="0"/>
        </c:dLbls>
        <c:gapWidth val="150"/>
        <c:axId val="276431648"/>
        <c:axId val="276431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xmlns:c16r2="http://schemas.microsoft.com/office/drawing/2015/06/chart">
            <c:ext xmlns:c16="http://schemas.microsoft.com/office/drawing/2014/chart" uri="{C3380CC4-5D6E-409C-BE32-E72D297353CC}">
              <c16:uniqueId val="{00000001-87BD-4D64-B9D4-487AE35AD3A7}"/>
            </c:ext>
          </c:extLst>
        </c:ser>
        <c:dLbls>
          <c:showLegendKey val="0"/>
          <c:showVal val="0"/>
          <c:showCatName val="0"/>
          <c:showSerName val="0"/>
          <c:showPercent val="0"/>
          <c:showBubbleSize val="0"/>
        </c:dLbls>
        <c:marker val="1"/>
        <c:smooth val="0"/>
        <c:axId val="276431648"/>
        <c:axId val="276431256"/>
      </c:lineChart>
      <c:dateAx>
        <c:axId val="276431648"/>
        <c:scaling>
          <c:orientation val="minMax"/>
        </c:scaling>
        <c:delete val="1"/>
        <c:axPos val="b"/>
        <c:numFmt formatCode="ge" sourceLinked="1"/>
        <c:majorTickMark val="none"/>
        <c:minorTickMark val="none"/>
        <c:tickLblPos val="none"/>
        <c:crossAx val="276431256"/>
        <c:crosses val="autoZero"/>
        <c:auto val="1"/>
        <c:lblOffset val="100"/>
        <c:baseTimeUnit val="years"/>
      </c:dateAx>
      <c:valAx>
        <c:axId val="276431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6431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71.599999999999994</c:v>
                </c:pt>
                <c:pt idx="1">
                  <c:v>73.3</c:v>
                </c:pt>
                <c:pt idx="2">
                  <c:v>64.8</c:v>
                </c:pt>
                <c:pt idx="3">
                  <c:v>83.6</c:v>
                </c:pt>
                <c:pt idx="4">
                  <c:v>77.3</c:v>
                </c:pt>
              </c:numCache>
            </c:numRef>
          </c:val>
          <c:extLst xmlns:c16r2="http://schemas.microsoft.com/office/drawing/2015/06/chart">
            <c:ext xmlns:c16="http://schemas.microsoft.com/office/drawing/2014/chart" uri="{C3380CC4-5D6E-409C-BE32-E72D297353CC}">
              <c16:uniqueId val="{00000000-FBA8-47F7-9206-351FE755E0C4}"/>
            </c:ext>
          </c:extLst>
        </c:ser>
        <c:dLbls>
          <c:showLegendKey val="0"/>
          <c:showVal val="0"/>
          <c:showCatName val="0"/>
          <c:showSerName val="0"/>
          <c:showPercent val="0"/>
          <c:showBubbleSize val="0"/>
        </c:dLbls>
        <c:gapWidth val="150"/>
        <c:axId val="291787792"/>
        <c:axId val="277692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xmlns:c16r2="http://schemas.microsoft.com/office/drawing/2015/06/chart">
            <c:ext xmlns:c16="http://schemas.microsoft.com/office/drawing/2014/chart" uri="{C3380CC4-5D6E-409C-BE32-E72D297353CC}">
              <c16:uniqueId val="{00000001-FBA8-47F7-9206-351FE755E0C4}"/>
            </c:ext>
          </c:extLst>
        </c:ser>
        <c:dLbls>
          <c:showLegendKey val="0"/>
          <c:showVal val="0"/>
          <c:showCatName val="0"/>
          <c:showSerName val="0"/>
          <c:showPercent val="0"/>
          <c:showBubbleSize val="0"/>
        </c:dLbls>
        <c:marker val="1"/>
        <c:smooth val="0"/>
        <c:axId val="291787792"/>
        <c:axId val="277692128"/>
      </c:lineChart>
      <c:dateAx>
        <c:axId val="291787792"/>
        <c:scaling>
          <c:orientation val="minMax"/>
        </c:scaling>
        <c:delete val="1"/>
        <c:axPos val="b"/>
        <c:numFmt formatCode="ge" sourceLinked="1"/>
        <c:majorTickMark val="none"/>
        <c:minorTickMark val="none"/>
        <c:tickLblPos val="none"/>
        <c:crossAx val="277692128"/>
        <c:crosses val="autoZero"/>
        <c:auto val="1"/>
        <c:lblOffset val="100"/>
        <c:baseTimeUnit val="years"/>
      </c:dateAx>
      <c:valAx>
        <c:axId val="277692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9178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6209</c:v>
                </c:pt>
                <c:pt idx="1">
                  <c:v>6199</c:v>
                </c:pt>
                <c:pt idx="2">
                  <c:v>6265</c:v>
                </c:pt>
                <c:pt idx="3">
                  <c:v>6326</c:v>
                </c:pt>
                <c:pt idx="4">
                  <c:v>6575</c:v>
                </c:pt>
              </c:numCache>
            </c:numRef>
          </c:val>
          <c:extLst xmlns:c16r2="http://schemas.microsoft.com/office/drawing/2015/06/chart">
            <c:ext xmlns:c16="http://schemas.microsoft.com/office/drawing/2014/chart" uri="{C3380CC4-5D6E-409C-BE32-E72D297353CC}">
              <c16:uniqueId val="{00000000-927F-467D-8DE2-615354E2423F}"/>
            </c:ext>
          </c:extLst>
        </c:ser>
        <c:dLbls>
          <c:showLegendKey val="0"/>
          <c:showVal val="0"/>
          <c:showCatName val="0"/>
          <c:showSerName val="0"/>
          <c:showPercent val="0"/>
          <c:showBubbleSize val="0"/>
        </c:dLbls>
        <c:gapWidth val="150"/>
        <c:axId val="277692912"/>
        <c:axId val="277693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xmlns:c16r2="http://schemas.microsoft.com/office/drawing/2015/06/chart">
            <c:ext xmlns:c16="http://schemas.microsoft.com/office/drawing/2014/chart" uri="{C3380CC4-5D6E-409C-BE32-E72D297353CC}">
              <c16:uniqueId val="{00000001-927F-467D-8DE2-615354E2423F}"/>
            </c:ext>
          </c:extLst>
        </c:ser>
        <c:dLbls>
          <c:showLegendKey val="0"/>
          <c:showVal val="0"/>
          <c:showCatName val="0"/>
          <c:showSerName val="0"/>
          <c:showPercent val="0"/>
          <c:showBubbleSize val="0"/>
        </c:dLbls>
        <c:marker val="1"/>
        <c:smooth val="0"/>
        <c:axId val="277692912"/>
        <c:axId val="277693304"/>
      </c:lineChart>
      <c:dateAx>
        <c:axId val="277692912"/>
        <c:scaling>
          <c:orientation val="minMax"/>
        </c:scaling>
        <c:delete val="1"/>
        <c:axPos val="b"/>
        <c:numFmt formatCode="ge" sourceLinked="1"/>
        <c:majorTickMark val="none"/>
        <c:minorTickMark val="none"/>
        <c:tickLblPos val="none"/>
        <c:crossAx val="277693304"/>
        <c:crosses val="autoZero"/>
        <c:auto val="1"/>
        <c:lblOffset val="100"/>
        <c:baseTimeUnit val="years"/>
      </c:dateAx>
      <c:valAx>
        <c:axId val="2776933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77692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19559</c:v>
                </c:pt>
                <c:pt idx="1">
                  <c:v>18296</c:v>
                </c:pt>
                <c:pt idx="2">
                  <c:v>19545</c:v>
                </c:pt>
                <c:pt idx="3">
                  <c:v>19283</c:v>
                </c:pt>
                <c:pt idx="4">
                  <c:v>19493</c:v>
                </c:pt>
              </c:numCache>
            </c:numRef>
          </c:val>
          <c:extLst xmlns:c16r2="http://schemas.microsoft.com/office/drawing/2015/06/chart">
            <c:ext xmlns:c16="http://schemas.microsoft.com/office/drawing/2014/chart" uri="{C3380CC4-5D6E-409C-BE32-E72D297353CC}">
              <c16:uniqueId val="{00000000-2647-4D48-BB22-5FAF831AD580}"/>
            </c:ext>
          </c:extLst>
        </c:ser>
        <c:dLbls>
          <c:showLegendKey val="0"/>
          <c:showVal val="0"/>
          <c:showCatName val="0"/>
          <c:showSerName val="0"/>
          <c:showPercent val="0"/>
          <c:showBubbleSize val="0"/>
        </c:dLbls>
        <c:gapWidth val="150"/>
        <c:axId val="277694088"/>
        <c:axId val="277694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xmlns:c16r2="http://schemas.microsoft.com/office/drawing/2015/06/chart">
            <c:ext xmlns:c16="http://schemas.microsoft.com/office/drawing/2014/chart" uri="{C3380CC4-5D6E-409C-BE32-E72D297353CC}">
              <c16:uniqueId val="{00000001-2647-4D48-BB22-5FAF831AD580}"/>
            </c:ext>
          </c:extLst>
        </c:ser>
        <c:dLbls>
          <c:showLegendKey val="0"/>
          <c:showVal val="0"/>
          <c:showCatName val="0"/>
          <c:showSerName val="0"/>
          <c:showPercent val="0"/>
          <c:showBubbleSize val="0"/>
        </c:dLbls>
        <c:marker val="1"/>
        <c:smooth val="0"/>
        <c:axId val="277694088"/>
        <c:axId val="277694480"/>
      </c:lineChart>
      <c:dateAx>
        <c:axId val="277694088"/>
        <c:scaling>
          <c:orientation val="minMax"/>
        </c:scaling>
        <c:delete val="1"/>
        <c:axPos val="b"/>
        <c:numFmt formatCode="ge" sourceLinked="1"/>
        <c:majorTickMark val="none"/>
        <c:minorTickMark val="none"/>
        <c:tickLblPos val="none"/>
        <c:crossAx val="277694480"/>
        <c:crosses val="autoZero"/>
        <c:auto val="1"/>
        <c:lblOffset val="100"/>
        <c:baseTimeUnit val="years"/>
      </c:dateAx>
      <c:valAx>
        <c:axId val="2776944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77694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CR37" zoomScaleNormal="10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4" t="str">
        <f>データ!H6</f>
        <v>山形県最上町　町立最上病院</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c r="A8" s="2"/>
      <c r="B8" s="141" t="str">
        <f>データ!K6</f>
        <v>当然財務</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一般病院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50床以上～100床未満</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非設置</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f>データ!Y6</f>
        <v>60</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c r="A10" s="2"/>
      <c r="B10" s="141" t="str">
        <f>データ!P6</f>
        <v>直営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5</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ド</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救</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t="str">
        <f>データ!AB6</f>
        <v>-</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t="str">
        <f>データ!AC6</f>
        <v>-</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60</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c r="A12" s="2"/>
      <c r="B12" s="130">
        <f>データ!U6</f>
        <v>8648</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5406</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第１種該当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１５：１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f>データ!AE6</f>
        <v>60</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f>データ!AG6</f>
        <v>60</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173</v>
      </c>
      <c r="NN18" s="124"/>
      <c r="NO18" s="119" t="s">
        <v>38</v>
      </c>
      <c r="NP18" s="120"/>
      <c r="NQ18" s="120"/>
      <c r="NR18" s="123" t="s">
        <v>173</v>
      </c>
      <c r="NS18" s="124"/>
      <c r="NT18" s="119" t="s">
        <v>38</v>
      </c>
      <c r="NU18" s="120"/>
      <c r="NV18" s="120"/>
      <c r="NW18" s="123" t="s">
        <v>173</v>
      </c>
      <c r="NX18" s="124"/>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41</v>
      </c>
      <c r="NK20" s="111"/>
      <c r="NL20" s="111"/>
      <c r="NM20" s="111"/>
      <c r="NN20" s="111"/>
      <c r="NO20" s="111"/>
      <c r="NP20" s="111"/>
      <c r="NQ20" s="111"/>
      <c r="NR20" s="111"/>
      <c r="NS20" s="111"/>
      <c r="NT20" s="111"/>
      <c r="NU20" s="111"/>
      <c r="NV20" s="111"/>
      <c r="NW20" s="111"/>
      <c r="NX20" s="111"/>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174</v>
      </c>
      <c r="NK22" s="128"/>
      <c r="NL22" s="128"/>
      <c r="NM22" s="128"/>
      <c r="NN22" s="128"/>
      <c r="NO22" s="128"/>
      <c r="NP22" s="128"/>
      <c r="NQ22" s="128"/>
      <c r="NR22" s="128"/>
      <c r="NS22" s="128"/>
      <c r="NT22" s="128"/>
      <c r="NU22" s="128"/>
      <c r="NV22" s="128"/>
      <c r="NW22" s="128"/>
      <c r="NX22" s="129"/>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53</v>
      </c>
      <c r="OD31" s="29"/>
      <c r="OE31" s="29"/>
    </row>
    <row r="32" spans="1:395" ht="13.5" customHeight="1">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54</v>
      </c>
      <c r="OD32" s="29"/>
      <c r="OE32" s="29"/>
    </row>
    <row r="33" spans="1:395" ht="13.5" customHeight="1">
      <c r="A33" s="2"/>
      <c r="B33" s="25"/>
      <c r="D33" s="5"/>
      <c r="E33" s="5"/>
      <c r="F33" s="5"/>
      <c r="G33" s="104" t="s">
        <v>55</v>
      </c>
      <c r="H33" s="104"/>
      <c r="I33" s="104"/>
      <c r="J33" s="104"/>
      <c r="K33" s="104"/>
      <c r="L33" s="104"/>
      <c r="M33" s="104"/>
      <c r="N33" s="104"/>
      <c r="O33" s="104"/>
      <c r="P33" s="87">
        <f>データ!AH7</f>
        <v>101.8</v>
      </c>
      <c r="Q33" s="88"/>
      <c r="R33" s="88"/>
      <c r="S33" s="88"/>
      <c r="T33" s="88"/>
      <c r="U33" s="88"/>
      <c r="V33" s="88"/>
      <c r="W33" s="88"/>
      <c r="X33" s="88"/>
      <c r="Y33" s="88"/>
      <c r="Z33" s="88"/>
      <c r="AA33" s="88"/>
      <c r="AB33" s="88"/>
      <c r="AC33" s="88"/>
      <c r="AD33" s="89"/>
      <c r="AE33" s="87">
        <f>データ!AI7</f>
        <v>102.9</v>
      </c>
      <c r="AF33" s="88"/>
      <c r="AG33" s="88"/>
      <c r="AH33" s="88"/>
      <c r="AI33" s="88"/>
      <c r="AJ33" s="88"/>
      <c r="AK33" s="88"/>
      <c r="AL33" s="88"/>
      <c r="AM33" s="88"/>
      <c r="AN33" s="88"/>
      <c r="AO33" s="88"/>
      <c r="AP33" s="88"/>
      <c r="AQ33" s="88"/>
      <c r="AR33" s="88"/>
      <c r="AS33" s="89"/>
      <c r="AT33" s="87">
        <f>データ!AJ7</f>
        <v>105.7</v>
      </c>
      <c r="AU33" s="88"/>
      <c r="AV33" s="88"/>
      <c r="AW33" s="88"/>
      <c r="AX33" s="88"/>
      <c r="AY33" s="88"/>
      <c r="AZ33" s="88"/>
      <c r="BA33" s="88"/>
      <c r="BB33" s="88"/>
      <c r="BC33" s="88"/>
      <c r="BD33" s="88"/>
      <c r="BE33" s="88"/>
      <c r="BF33" s="88"/>
      <c r="BG33" s="88"/>
      <c r="BH33" s="89"/>
      <c r="BI33" s="87">
        <f>データ!AK7</f>
        <v>102.7</v>
      </c>
      <c r="BJ33" s="88"/>
      <c r="BK33" s="88"/>
      <c r="BL33" s="88"/>
      <c r="BM33" s="88"/>
      <c r="BN33" s="88"/>
      <c r="BO33" s="88"/>
      <c r="BP33" s="88"/>
      <c r="BQ33" s="88"/>
      <c r="BR33" s="88"/>
      <c r="BS33" s="88"/>
      <c r="BT33" s="88"/>
      <c r="BU33" s="88"/>
      <c r="BV33" s="88"/>
      <c r="BW33" s="89"/>
      <c r="BX33" s="87">
        <f>データ!AL7</f>
        <v>106.3</v>
      </c>
      <c r="BY33" s="88"/>
      <c r="BZ33" s="88"/>
      <c r="CA33" s="88"/>
      <c r="CB33" s="88"/>
      <c r="CC33" s="88"/>
      <c r="CD33" s="88"/>
      <c r="CE33" s="88"/>
      <c r="CF33" s="88"/>
      <c r="CG33" s="88"/>
      <c r="CH33" s="88"/>
      <c r="CI33" s="88"/>
      <c r="CJ33" s="88"/>
      <c r="CK33" s="88"/>
      <c r="CL33" s="89"/>
      <c r="CO33" s="5"/>
      <c r="CP33" s="5"/>
      <c r="CQ33" s="5"/>
      <c r="CR33" s="5"/>
      <c r="CS33" s="5"/>
      <c r="CT33" s="5"/>
      <c r="CU33" s="104" t="s">
        <v>55</v>
      </c>
      <c r="CV33" s="104"/>
      <c r="CW33" s="104"/>
      <c r="CX33" s="104"/>
      <c r="CY33" s="104"/>
      <c r="CZ33" s="104"/>
      <c r="DA33" s="104"/>
      <c r="DB33" s="104"/>
      <c r="DC33" s="104"/>
      <c r="DD33" s="87">
        <f>データ!AS7</f>
        <v>70.2</v>
      </c>
      <c r="DE33" s="88"/>
      <c r="DF33" s="88"/>
      <c r="DG33" s="88"/>
      <c r="DH33" s="88"/>
      <c r="DI33" s="88"/>
      <c r="DJ33" s="88"/>
      <c r="DK33" s="88"/>
      <c r="DL33" s="88"/>
      <c r="DM33" s="88"/>
      <c r="DN33" s="88"/>
      <c r="DO33" s="88"/>
      <c r="DP33" s="88"/>
      <c r="DQ33" s="88"/>
      <c r="DR33" s="89"/>
      <c r="DS33" s="87">
        <f>データ!AT7</f>
        <v>67.7</v>
      </c>
      <c r="DT33" s="88"/>
      <c r="DU33" s="88"/>
      <c r="DV33" s="88"/>
      <c r="DW33" s="88"/>
      <c r="DX33" s="88"/>
      <c r="DY33" s="88"/>
      <c r="DZ33" s="88"/>
      <c r="EA33" s="88"/>
      <c r="EB33" s="88"/>
      <c r="EC33" s="88"/>
      <c r="ED33" s="88"/>
      <c r="EE33" s="88"/>
      <c r="EF33" s="88"/>
      <c r="EG33" s="89"/>
      <c r="EH33" s="87">
        <f>データ!AU7</f>
        <v>69.5</v>
      </c>
      <c r="EI33" s="88"/>
      <c r="EJ33" s="88"/>
      <c r="EK33" s="88"/>
      <c r="EL33" s="88"/>
      <c r="EM33" s="88"/>
      <c r="EN33" s="88"/>
      <c r="EO33" s="88"/>
      <c r="EP33" s="88"/>
      <c r="EQ33" s="88"/>
      <c r="ER33" s="88"/>
      <c r="ES33" s="88"/>
      <c r="ET33" s="88"/>
      <c r="EU33" s="88"/>
      <c r="EV33" s="89"/>
      <c r="EW33" s="87">
        <f>データ!AV7</f>
        <v>63.2</v>
      </c>
      <c r="EX33" s="88"/>
      <c r="EY33" s="88"/>
      <c r="EZ33" s="88"/>
      <c r="FA33" s="88"/>
      <c r="FB33" s="88"/>
      <c r="FC33" s="88"/>
      <c r="FD33" s="88"/>
      <c r="FE33" s="88"/>
      <c r="FF33" s="88"/>
      <c r="FG33" s="88"/>
      <c r="FH33" s="88"/>
      <c r="FI33" s="88"/>
      <c r="FJ33" s="88"/>
      <c r="FK33" s="89"/>
      <c r="FL33" s="87">
        <f>データ!AW7</f>
        <v>66.5</v>
      </c>
      <c r="FM33" s="88"/>
      <c r="FN33" s="88"/>
      <c r="FO33" s="88"/>
      <c r="FP33" s="88"/>
      <c r="FQ33" s="88"/>
      <c r="FR33" s="88"/>
      <c r="FS33" s="88"/>
      <c r="FT33" s="88"/>
      <c r="FU33" s="88"/>
      <c r="FV33" s="88"/>
      <c r="FW33" s="88"/>
      <c r="FX33" s="88"/>
      <c r="FY33" s="88"/>
      <c r="FZ33" s="89"/>
      <c r="GA33" s="5"/>
      <c r="GB33" s="5"/>
      <c r="GC33" s="5"/>
      <c r="GD33" s="5"/>
      <c r="GE33" s="5"/>
      <c r="GF33" s="5"/>
      <c r="GG33" s="5"/>
      <c r="GH33" s="5"/>
      <c r="GI33" s="104" t="s">
        <v>55</v>
      </c>
      <c r="GJ33" s="104"/>
      <c r="GK33" s="104"/>
      <c r="GL33" s="104"/>
      <c r="GM33" s="104"/>
      <c r="GN33" s="104"/>
      <c r="GO33" s="104"/>
      <c r="GP33" s="104"/>
      <c r="GQ33" s="104"/>
      <c r="GR33" s="87">
        <f>データ!BD7</f>
        <v>38.700000000000003</v>
      </c>
      <c r="GS33" s="88"/>
      <c r="GT33" s="88"/>
      <c r="GU33" s="88"/>
      <c r="GV33" s="88"/>
      <c r="GW33" s="88"/>
      <c r="GX33" s="88"/>
      <c r="GY33" s="88"/>
      <c r="GZ33" s="88"/>
      <c r="HA33" s="88"/>
      <c r="HB33" s="88"/>
      <c r="HC33" s="88"/>
      <c r="HD33" s="88"/>
      <c r="HE33" s="88"/>
      <c r="HF33" s="89"/>
      <c r="HG33" s="87">
        <f>データ!BE7</f>
        <v>34.9</v>
      </c>
      <c r="HH33" s="88"/>
      <c r="HI33" s="88"/>
      <c r="HJ33" s="88"/>
      <c r="HK33" s="88"/>
      <c r="HL33" s="88"/>
      <c r="HM33" s="88"/>
      <c r="HN33" s="88"/>
      <c r="HO33" s="88"/>
      <c r="HP33" s="88"/>
      <c r="HQ33" s="88"/>
      <c r="HR33" s="88"/>
      <c r="HS33" s="88"/>
      <c r="HT33" s="88"/>
      <c r="HU33" s="89"/>
      <c r="HV33" s="87">
        <f>データ!BF7</f>
        <v>25.3</v>
      </c>
      <c r="HW33" s="88"/>
      <c r="HX33" s="88"/>
      <c r="HY33" s="88"/>
      <c r="HZ33" s="88"/>
      <c r="IA33" s="88"/>
      <c r="IB33" s="88"/>
      <c r="IC33" s="88"/>
      <c r="ID33" s="88"/>
      <c r="IE33" s="88"/>
      <c r="IF33" s="88"/>
      <c r="IG33" s="88"/>
      <c r="IH33" s="88"/>
      <c r="II33" s="88"/>
      <c r="IJ33" s="89"/>
      <c r="IK33" s="87">
        <f>データ!BG7</f>
        <v>24.6</v>
      </c>
      <c r="IL33" s="88"/>
      <c r="IM33" s="88"/>
      <c r="IN33" s="88"/>
      <c r="IO33" s="88"/>
      <c r="IP33" s="88"/>
      <c r="IQ33" s="88"/>
      <c r="IR33" s="88"/>
      <c r="IS33" s="88"/>
      <c r="IT33" s="88"/>
      <c r="IU33" s="88"/>
      <c r="IV33" s="88"/>
      <c r="IW33" s="88"/>
      <c r="IX33" s="88"/>
      <c r="IY33" s="89"/>
      <c r="IZ33" s="87">
        <f>データ!BH7</f>
        <v>14.8</v>
      </c>
      <c r="JA33" s="88"/>
      <c r="JB33" s="88"/>
      <c r="JC33" s="88"/>
      <c r="JD33" s="88"/>
      <c r="JE33" s="88"/>
      <c r="JF33" s="88"/>
      <c r="JG33" s="88"/>
      <c r="JH33" s="88"/>
      <c r="JI33" s="88"/>
      <c r="JJ33" s="88"/>
      <c r="JK33" s="88"/>
      <c r="JL33" s="88"/>
      <c r="JM33" s="88"/>
      <c r="JN33" s="89"/>
      <c r="JO33" s="5"/>
      <c r="JP33" s="5"/>
      <c r="JQ33" s="5"/>
      <c r="JR33" s="5"/>
      <c r="JS33" s="5"/>
      <c r="JT33" s="5"/>
      <c r="JU33" s="5"/>
      <c r="JV33" s="5"/>
      <c r="JW33" s="104" t="s">
        <v>55</v>
      </c>
      <c r="JX33" s="104"/>
      <c r="JY33" s="104"/>
      <c r="JZ33" s="104"/>
      <c r="KA33" s="104"/>
      <c r="KB33" s="104"/>
      <c r="KC33" s="104"/>
      <c r="KD33" s="104"/>
      <c r="KE33" s="104"/>
      <c r="KF33" s="87">
        <f>データ!BO7</f>
        <v>86.7</v>
      </c>
      <c r="KG33" s="88"/>
      <c r="KH33" s="88"/>
      <c r="KI33" s="88"/>
      <c r="KJ33" s="88"/>
      <c r="KK33" s="88"/>
      <c r="KL33" s="88"/>
      <c r="KM33" s="88"/>
      <c r="KN33" s="88"/>
      <c r="KO33" s="88"/>
      <c r="KP33" s="88"/>
      <c r="KQ33" s="88"/>
      <c r="KR33" s="88"/>
      <c r="KS33" s="88"/>
      <c r="KT33" s="89"/>
      <c r="KU33" s="87">
        <f>データ!BP7</f>
        <v>92.4</v>
      </c>
      <c r="KV33" s="88"/>
      <c r="KW33" s="88"/>
      <c r="KX33" s="88"/>
      <c r="KY33" s="88"/>
      <c r="KZ33" s="88"/>
      <c r="LA33" s="88"/>
      <c r="LB33" s="88"/>
      <c r="LC33" s="88"/>
      <c r="LD33" s="88"/>
      <c r="LE33" s="88"/>
      <c r="LF33" s="88"/>
      <c r="LG33" s="88"/>
      <c r="LH33" s="88"/>
      <c r="LI33" s="89"/>
      <c r="LJ33" s="87">
        <f>データ!BQ7</f>
        <v>91.3</v>
      </c>
      <c r="LK33" s="88"/>
      <c r="LL33" s="88"/>
      <c r="LM33" s="88"/>
      <c r="LN33" s="88"/>
      <c r="LO33" s="88"/>
      <c r="LP33" s="88"/>
      <c r="LQ33" s="88"/>
      <c r="LR33" s="88"/>
      <c r="LS33" s="88"/>
      <c r="LT33" s="88"/>
      <c r="LU33" s="88"/>
      <c r="LV33" s="88"/>
      <c r="LW33" s="88"/>
      <c r="LX33" s="89"/>
      <c r="LY33" s="87">
        <f>データ!BR7</f>
        <v>88.1</v>
      </c>
      <c r="LZ33" s="88"/>
      <c r="MA33" s="88"/>
      <c r="MB33" s="88"/>
      <c r="MC33" s="88"/>
      <c r="MD33" s="88"/>
      <c r="ME33" s="88"/>
      <c r="MF33" s="88"/>
      <c r="MG33" s="88"/>
      <c r="MH33" s="88"/>
      <c r="MI33" s="88"/>
      <c r="MJ33" s="88"/>
      <c r="MK33" s="88"/>
      <c r="ML33" s="88"/>
      <c r="MM33" s="89"/>
      <c r="MN33" s="87">
        <f>データ!BS7</f>
        <v>86.7</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56</v>
      </c>
      <c r="OD33" s="29"/>
      <c r="OE33" s="29"/>
    </row>
    <row r="34" spans="1:395" ht="13.5" customHeight="1">
      <c r="A34" s="2"/>
      <c r="B34" s="25"/>
      <c r="D34" s="5"/>
      <c r="E34" s="5"/>
      <c r="F34" s="5"/>
      <c r="G34" s="104" t="s">
        <v>57</v>
      </c>
      <c r="H34" s="104"/>
      <c r="I34" s="104"/>
      <c r="J34" s="104"/>
      <c r="K34" s="104"/>
      <c r="L34" s="104"/>
      <c r="M34" s="104"/>
      <c r="N34" s="104"/>
      <c r="O34" s="104"/>
      <c r="P34" s="87">
        <f>データ!AM7</f>
        <v>98.5</v>
      </c>
      <c r="Q34" s="88"/>
      <c r="R34" s="88"/>
      <c r="S34" s="88"/>
      <c r="T34" s="88"/>
      <c r="U34" s="88"/>
      <c r="V34" s="88"/>
      <c r="W34" s="88"/>
      <c r="X34" s="88"/>
      <c r="Y34" s="88"/>
      <c r="Z34" s="88"/>
      <c r="AA34" s="88"/>
      <c r="AB34" s="88"/>
      <c r="AC34" s="88"/>
      <c r="AD34" s="89"/>
      <c r="AE34" s="87">
        <f>データ!AN7</f>
        <v>98</v>
      </c>
      <c r="AF34" s="88"/>
      <c r="AG34" s="88"/>
      <c r="AH34" s="88"/>
      <c r="AI34" s="88"/>
      <c r="AJ34" s="88"/>
      <c r="AK34" s="88"/>
      <c r="AL34" s="88"/>
      <c r="AM34" s="88"/>
      <c r="AN34" s="88"/>
      <c r="AO34" s="88"/>
      <c r="AP34" s="88"/>
      <c r="AQ34" s="88"/>
      <c r="AR34" s="88"/>
      <c r="AS34" s="89"/>
      <c r="AT34" s="87">
        <f>データ!AO7</f>
        <v>98.4</v>
      </c>
      <c r="AU34" s="88"/>
      <c r="AV34" s="88"/>
      <c r="AW34" s="88"/>
      <c r="AX34" s="88"/>
      <c r="AY34" s="88"/>
      <c r="AZ34" s="88"/>
      <c r="BA34" s="88"/>
      <c r="BB34" s="88"/>
      <c r="BC34" s="88"/>
      <c r="BD34" s="88"/>
      <c r="BE34" s="88"/>
      <c r="BF34" s="88"/>
      <c r="BG34" s="88"/>
      <c r="BH34" s="89"/>
      <c r="BI34" s="87">
        <f>データ!AP7</f>
        <v>98.2</v>
      </c>
      <c r="BJ34" s="88"/>
      <c r="BK34" s="88"/>
      <c r="BL34" s="88"/>
      <c r="BM34" s="88"/>
      <c r="BN34" s="88"/>
      <c r="BO34" s="88"/>
      <c r="BP34" s="88"/>
      <c r="BQ34" s="88"/>
      <c r="BR34" s="88"/>
      <c r="BS34" s="88"/>
      <c r="BT34" s="88"/>
      <c r="BU34" s="88"/>
      <c r="BV34" s="88"/>
      <c r="BW34" s="89"/>
      <c r="BX34" s="87">
        <f>データ!AQ7</f>
        <v>97.5</v>
      </c>
      <c r="BY34" s="88"/>
      <c r="BZ34" s="88"/>
      <c r="CA34" s="88"/>
      <c r="CB34" s="88"/>
      <c r="CC34" s="88"/>
      <c r="CD34" s="88"/>
      <c r="CE34" s="88"/>
      <c r="CF34" s="88"/>
      <c r="CG34" s="88"/>
      <c r="CH34" s="88"/>
      <c r="CI34" s="88"/>
      <c r="CJ34" s="88"/>
      <c r="CK34" s="88"/>
      <c r="CL34" s="89"/>
      <c r="CO34" s="5"/>
      <c r="CP34" s="5"/>
      <c r="CQ34" s="5"/>
      <c r="CR34" s="5"/>
      <c r="CS34" s="5"/>
      <c r="CT34" s="5"/>
      <c r="CU34" s="104" t="s">
        <v>57</v>
      </c>
      <c r="CV34" s="104"/>
      <c r="CW34" s="104"/>
      <c r="CX34" s="104"/>
      <c r="CY34" s="104"/>
      <c r="CZ34" s="104"/>
      <c r="DA34" s="104"/>
      <c r="DB34" s="104"/>
      <c r="DC34" s="104"/>
      <c r="DD34" s="87">
        <f>データ!AX7</f>
        <v>79.7</v>
      </c>
      <c r="DE34" s="88"/>
      <c r="DF34" s="88"/>
      <c r="DG34" s="88"/>
      <c r="DH34" s="88"/>
      <c r="DI34" s="88"/>
      <c r="DJ34" s="88"/>
      <c r="DK34" s="88"/>
      <c r="DL34" s="88"/>
      <c r="DM34" s="88"/>
      <c r="DN34" s="88"/>
      <c r="DO34" s="88"/>
      <c r="DP34" s="88"/>
      <c r="DQ34" s="88"/>
      <c r="DR34" s="89"/>
      <c r="DS34" s="87">
        <f>データ!AY7</f>
        <v>79.599999999999994</v>
      </c>
      <c r="DT34" s="88"/>
      <c r="DU34" s="88"/>
      <c r="DV34" s="88"/>
      <c r="DW34" s="88"/>
      <c r="DX34" s="88"/>
      <c r="DY34" s="88"/>
      <c r="DZ34" s="88"/>
      <c r="EA34" s="88"/>
      <c r="EB34" s="88"/>
      <c r="EC34" s="88"/>
      <c r="ED34" s="88"/>
      <c r="EE34" s="88"/>
      <c r="EF34" s="88"/>
      <c r="EG34" s="89"/>
      <c r="EH34" s="87">
        <f>データ!AZ7</f>
        <v>77.900000000000006</v>
      </c>
      <c r="EI34" s="88"/>
      <c r="EJ34" s="88"/>
      <c r="EK34" s="88"/>
      <c r="EL34" s="88"/>
      <c r="EM34" s="88"/>
      <c r="EN34" s="88"/>
      <c r="EO34" s="88"/>
      <c r="EP34" s="88"/>
      <c r="EQ34" s="88"/>
      <c r="ER34" s="88"/>
      <c r="ES34" s="88"/>
      <c r="ET34" s="88"/>
      <c r="EU34" s="88"/>
      <c r="EV34" s="89"/>
      <c r="EW34" s="87">
        <f>データ!BA7</f>
        <v>78.099999999999994</v>
      </c>
      <c r="EX34" s="88"/>
      <c r="EY34" s="88"/>
      <c r="EZ34" s="88"/>
      <c r="FA34" s="88"/>
      <c r="FB34" s="88"/>
      <c r="FC34" s="88"/>
      <c r="FD34" s="88"/>
      <c r="FE34" s="88"/>
      <c r="FF34" s="88"/>
      <c r="FG34" s="88"/>
      <c r="FH34" s="88"/>
      <c r="FI34" s="88"/>
      <c r="FJ34" s="88"/>
      <c r="FK34" s="89"/>
      <c r="FL34" s="87">
        <f>データ!BB7</f>
        <v>77</v>
      </c>
      <c r="FM34" s="88"/>
      <c r="FN34" s="88"/>
      <c r="FO34" s="88"/>
      <c r="FP34" s="88"/>
      <c r="FQ34" s="88"/>
      <c r="FR34" s="88"/>
      <c r="FS34" s="88"/>
      <c r="FT34" s="88"/>
      <c r="FU34" s="88"/>
      <c r="FV34" s="88"/>
      <c r="FW34" s="88"/>
      <c r="FX34" s="88"/>
      <c r="FY34" s="88"/>
      <c r="FZ34" s="89"/>
      <c r="GA34" s="5"/>
      <c r="GB34" s="5"/>
      <c r="GC34" s="5"/>
      <c r="GD34" s="5"/>
      <c r="GE34" s="5"/>
      <c r="GF34" s="5"/>
      <c r="GG34" s="5"/>
      <c r="GH34" s="5"/>
      <c r="GI34" s="104" t="s">
        <v>57</v>
      </c>
      <c r="GJ34" s="104"/>
      <c r="GK34" s="104"/>
      <c r="GL34" s="104"/>
      <c r="GM34" s="104"/>
      <c r="GN34" s="104"/>
      <c r="GO34" s="104"/>
      <c r="GP34" s="104"/>
      <c r="GQ34" s="104"/>
      <c r="GR34" s="87">
        <f>データ!BI7</f>
        <v>94.9</v>
      </c>
      <c r="GS34" s="88"/>
      <c r="GT34" s="88"/>
      <c r="GU34" s="88"/>
      <c r="GV34" s="88"/>
      <c r="GW34" s="88"/>
      <c r="GX34" s="88"/>
      <c r="GY34" s="88"/>
      <c r="GZ34" s="88"/>
      <c r="HA34" s="88"/>
      <c r="HB34" s="88"/>
      <c r="HC34" s="88"/>
      <c r="HD34" s="88"/>
      <c r="HE34" s="88"/>
      <c r="HF34" s="89"/>
      <c r="HG34" s="87">
        <f>データ!BJ7</f>
        <v>101.2</v>
      </c>
      <c r="HH34" s="88"/>
      <c r="HI34" s="88"/>
      <c r="HJ34" s="88"/>
      <c r="HK34" s="88"/>
      <c r="HL34" s="88"/>
      <c r="HM34" s="88"/>
      <c r="HN34" s="88"/>
      <c r="HO34" s="88"/>
      <c r="HP34" s="88"/>
      <c r="HQ34" s="88"/>
      <c r="HR34" s="88"/>
      <c r="HS34" s="88"/>
      <c r="HT34" s="88"/>
      <c r="HU34" s="89"/>
      <c r="HV34" s="87">
        <f>データ!BK7</f>
        <v>107.2</v>
      </c>
      <c r="HW34" s="88"/>
      <c r="HX34" s="88"/>
      <c r="HY34" s="88"/>
      <c r="HZ34" s="88"/>
      <c r="IA34" s="88"/>
      <c r="IB34" s="88"/>
      <c r="IC34" s="88"/>
      <c r="ID34" s="88"/>
      <c r="IE34" s="88"/>
      <c r="IF34" s="88"/>
      <c r="IG34" s="88"/>
      <c r="IH34" s="88"/>
      <c r="II34" s="88"/>
      <c r="IJ34" s="89"/>
      <c r="IK34" s="87">
        <f>データ!BL7</f>
        <v>114.4</v>
      </c>
      <c r="IL34" s="88"/>
      <c r="IM34" s="88"/>
      <c r="IN34" s="88"/>
      <c r="IO34" s="88"/>
      <c r="IP34" s="88"/>
      <c r="IQ34" s="88"/>
      <c r="IR34" s="88"/>
      <c r="IS34" s="88"/>
      <c r="IT34" s="88"/>
      <c r="IU34" s="88"/>
      <c r="IV34" s="88"/>
      <c r="IW34" s="88"/>
      <c r="IX34" s="88"/>
      <c r="IY34" s="89"/>
      <c r="IZ34" s="87">
        <f>データ!BM7</f>
        <v>117</v>
      </c>
      <c r="JA34" s="88"/>
      <c r="JB34" s="88"/>
      <c r="JC34" s="88"/>
      <c r="JD34" s="88"/>
      <c r="JE34" s="88"/>
      <c r="JF34" s="88"/>
      <c r="JG34" s="88"/>
      <c r="JH34" s="88"/>
      <c r="JI34" s="88"/>
      <c r="JJ34" s="88"/>
      <c r="JK34" s="88"/>
      <c r="JL34" s="88"/>
      <c r="JM34" s="88"/>
      <c r="JN34" s="89"/>
      <c r="JO34" s="5"/>
      <c r="JP34" s="5"/>
      <c r="JQ34" s="5"/>
      <c r="JR34" s="5"/>
      <c r="JS34" s="5"/>
      <c r="JT34" s="5"/>
      <c r="JU34" s="5"/>
      <c r="JV34" s="5"/>
      <c r="JW34" s="104" t="s">
        <v>57</v>
      </c>
      <c r="JX34" s="104"/>
      <c r="JY34" s="104"/>
      <c r="JZ34" s="104"/>
      <c r="KA34" s="104"/>
      <c r="KB34" s="104"/>
      <c r="KC34" s="104"/>
      <c r="KD34" s="104"/>
      <c r="KE34" s="104"/>
      <c r="KF34" s="87">
        <f>データ!BT7</f>
        <v>67.400000000000006</v>
      </c>
      <c r="KG34" s="88"/>
      <c r="KH34" s="88"/>
      <c r="KI34" s="88"/>
      <c r="KJ34" s="88"/>
      <c r="KK34" s="88"/>
      <c r="KL34" s="88"/>
      <c r="KM34" s="88"/>
      <c r="KN34" s="88"/>
      <c r="KO34" s="88"/>
      <c r="KP34" s="88"/>
      <c r="KQ34" s="88"/>
      <c r="KR34" s="88"/>
      <c r="KS34" s="88"/>
      <c r="KT34" s="89"/>
      <c r="KU34" s="87">
        <f>データ!BU7</f>
        <v>66.599999999999994</v>
      </c>
      <c r="KV34" s="88"/>
      <c r="KW34" s="88"/>
      <c r="KX34" s="88"/>
      <c r="KY34" s="88"/>
      <c r="KZ34" s="88"/>
      <c r="LA34" s="88"/>
      <c r="LB34" s="88"/>
      <c r="LC34" s="88"/>
      <c r="LD34" s="88"/>
      <c r="LE34" s="88"/>
      <c r="LF34" s="88"/>
      <c r="LG34" s="88"/>
      <c r="LH34" s="88"/>
      <c r="LI34" s="89"/>
      <c r="LJ34" s="87">
        <f>データ!BV7</f>
        <v>66.8</v>
      </c>
      <c r="LK34" s="88"/>
      <c r="LL34" s="88"/>
      <c r="LM34" s="88"/>
      <c r="LN34" s="88"/>
      <c r="LO34" s="88"/>
      <c r="LP34" s="88"/>
      <c r="LQ34" s="88"/>
      <c r="LR34" s="88"/>
      <c r="LS34" s="88"/>
      <c r="LT34" s="88"/>
      <c r="LU34" s="88"/>
      <c r="LV34" s="88"/>
      <c r="LW34" s="88"/>
      <c r="LX34" s="89"/>
      <c r="LY34" s="87">
        <f>データ!BW7</f>
        <v>67.900000000000006</v>
      </c>
      <c r="LZ34" s="88"/>
      <c r="MA34" s="88"/>
      <c r="MB34" s="88"/>
      <c r="MC34" s="88"/>
      <c r="MD34" s="88"/>
      <c r="ME34" s="88"/>
      <c r="MF34" s="88"/>
      <c r="MG34" s="88"/>
      <c r="MH34" s="88"/>
      <c r="MI34" s="88"/>
      <c r="MJ34" s="88"/>
      <c r="MK34" s="88"/>
      <c r="ML34" s="88"/>
      <c r="MM34" s="89"/>
      <c r="MN34" s="87">
        <f>データ!BX7</f>
        <v>66.900000000000006</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59</v>
      </c>
      <c r="NK35" s="111"/>
      <c r="NL35" s="111"/>
      <c r="NM35" s="111"/>
      <c r="NN35" s="111"/>
      <c r="NO35" s="111"/>
      <c r="NP35" s="111"/>
      <c r="NQ35" s="111"/>
      <c r="NR35" s="111"/>
      <c r="NS35" s="111"/>
      <c r="NT35" s="111"/>
      <c r="NU35" s="111"/>
      <c r="NV35" s="111"/>
      <c r="NW35" s="111"/>
      <c r="NX35" s="111"/>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62</v>
      </c>
      <c r="NK37" s="93"/>
      <c r="NL37" s="93"/>
      <c r="NM37" s="93"/>
      <c r="NN37" s="93"/>
      <c r="NO37" s="93"/>
      <c r="NP37" s="93"/>
      <c r="NQ37" s="93"/>
      <c r="NR37" s="93"/>
      <c r="NS37" s="93"/>
      <c r="NT37" s="93"/>
      <c r="NU37" s="93"/>
      <c r="NV37" s="93"/>
      <c r="NW37" s="93"/>
      <c r="NX37" s="94"/>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177</v>
      </c>
      <c r="NK39" s="114"/>
      <c r="NL39" s="114"/>
      <c r="NM39" s="114"/>
      <c r="NN39" s="114"/>
      <c r="NO39" s="114"/>
      <c r="NP39" s="114"/>
      <c r="NQ39" s="114"/>
      <c r="NR39" s="114"/>
      <c r="NS39" s="114"/>
      <c r="NT39" s="114"/>
      <c r="NU39" s="114"/>
      <c r="NV39" s="114"/>
      <c r="NW39" s="114"/>
      <c r="NX39" s="115"/>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76</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78</v>
      </c>
      <c r="NK52" s="93"/>
      <c r="NL52" s="93"/>
      <c r="NM52" s="93"/>
      <c r="NN52" s="93"/>
      <c r="NO52" s="93"/>
      <c r="NP52" s="93"/>
      <c r="NQ52" s="93"/>
      <c r="NR52" s="93"/>
      <c r="NS52" s="93"/>
      <c r="NT52" s="93"/>
      <c r="NU52" s="93"/>
      <c r="NV52" s="93"/>
      <c r="NW52" s="93"/>
      <c r="NX52" s="94"/>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176</v>
      </c>
      <c r="NK54" s="114"/>
      <c r="NL54" s="114"/>
      <c r="NM54" s="114"/>
      <c r="NN54" s="114"/>
      <c r="NO54" s="114"/>
      <c r="NP54" s="114"/>
      <c r="NQ54" s="114"/>
      <c r="NR54" s="114"/>
      <c r="NS54" s="114"/>
      <c r="NT54" s="114"/>
      <c r="NU54" s="114"/>
      <c r="NV54" s="114"/>
      <c r="NW54" s="114"/>
      <c r="NX54" s="115"/>
    </row>
    <row r="55" spans="1:395" ht="13.5" customHeight="1">
      <c r="A55" s="2"/>
      <c r="B55" s="25"/>
      <c r="C55" s="5"/>
      <c r="D55" s="5"/>
      <c r="E55" s="5"/>
      <c r="F55" s="5"/>
      <c r="G55" s="104" t="s">
        <v>55</v>
      </c>
      <c r="H55" s="104"/>
      <c r="I55" s="104"/>
      <c r="J55" s="104"/>
      <c r="K55" s="104"/>
      <c r="L55" s="104"/>
      <c r="M55" s="104"/>
      <c r="N55" s="104"/>
      <c r="O55" s="104"/>
      <c r="P55" s="105">
        <f>データ!BZ7</f>
        <v>19559</v>
      </c>
      <c r="Q55" s="106"/>
      <c r="R55" s="106"/>
      <c r="S55" s="106"/>
      <c r="T55" s="106"/>
      <c r="U55" s="106"/>
      <c r="V55" s="106"/>
      <c r="W55" s="106"/>
      <c r="X55" s="106"/>
      <c r="Y55" s="106"/>
      <c r="Z55" s="106"/>
      <c r="AA55" s="106"/>
      <c r="AB55" s="106"/>
      <c r="AC55" s="106"/>
      <c r="AD55" s="107"/>
      <c r="AE55" s="105">
        <f>データ!CA7</f>
        <v>18296</v>
      </c>
      <c r="AF55" s="106"/>
      <c r="AG55" s="106"/>
      <c r="AH55" s="106"/>
      <c r="AI55" s="106"/>
      <c r="AJ55" s="106"/>
      <c r="AK55" s="106"/>
      <c r="AL55" s="106"/>
      <c r="AM55" s="106"/>
      <c r="AN55" s="106"/>
      <c r="AO55" s="106"/>
      <c r="AP55" s="106"/>
      <c r="AQ55" s="106"/>
      <c r="AR55" s="106"/>
      <c r="AS55" s="107"/>
      <c r="AT55" s="105">
        <f>データ!CB7</f>
        <v>19545</v>
      </c>
      <c r="AU55" s="106"/>
      <c r="AV55" s="106"/>
      <c r="AW55" s="106"/>
      <c r="AX55" s="106"/>
      <c r="AY55" s="106"/>
      <c r="AZ55" s="106"/>
      <c r="BA55" s="106"/>
      <c r="BB55" s="106"/>
      <c r="BC55" s="106"/>
      <c r="BD55" s="106"/>
      <c r="BE55" s="106"/>
      <c r="BF55" s="106"/>
      <c r="BG55" s="106"/>
      <c r="BH55" s="107"/>
      <c r="BI55" s="105">
        <f>データ!CC7</f>
        <v>19283</v>
      </c>
      <c r="BJ55" s="106"/>
      <c r="BK55" s="106"/>
      <c r="BL55" s="106"/>
      <c r="BM55" s="106"/>
      <c r="BN55" s="106"/>
      <c r="BO55" s="106"/>
      <c r="BP55" s="106"/>
      <c r="BQ55" s="106"/>
      <c r="BR55" s="106"/>
      <c r="BS55" s="106"/>
      <c r="BT55" s="106"/>
      <c r="BU55" s="106"/>
      <c r="BV55" s="106"/>
      <c r="BW55" s="107"/>
      <c r="BX55" s="105">
        <f>データ!CD7</f>
        <v>19493</v>
      </c>
      <c r="BY55" s="106"/>
      <c r="BZ55" s="106"/>
      <c r="CA55" s="106"/>
      <c r="CB55" s="106"/>
      <c r="CC55" s="106"/>
      <c r="CD55" s="106"/>
      <c r="CE55" s="106"/>
      <c r="CF55" s="106"/>
      <c r="CG55" s="106"/>
      <c r="CH55" s="106"/>
      <c r="CI55" s="106"/>
      <c r="CJ55" s="106"/>
      <c r="CK55" s="106"/>
      <c r="CL55" s="107"/>
      <c r="CO55" s="5"/>
      <c r="CP55" s="5"/>
      <c r="CQ55" s="5"/>
      <c r="CR55" s="5"/>
      <c r="CS55" s="5"/>
      <c r="CT55" s="5"/>
      <c r="CU55" s="104" t="s">
        <v>55</v>
      </c>
      <c r="CV55" s="104"/>
      <c r="CW55" s="104"/>
      <c r="CX55" s="104"/>
      <c r="CY55" s="104"/>
      <c r="CZ55" s="104"/>
      <c r="DA55" s="104"/>
      <c r="DB55" s="104"/>
      <c r="DC55" s="104"/>
      <c r="DD55" s="105">
        <f>データ!CK7</f>
        <v>6209</v>
      </c>
      <c r="DE55" s="106"/>
      <c r="DF55" s="106"/>
      <c r="DG55" s="106"/>
      <c r="DH55" s="106"/>
      <c r="DI55" s="106"/>
      <c r="DJ55" s="106"/>
      <c r="DK55" s="106"/>
      <c r="DL55" s="106"/>
      <c r="DM55" s="106"/>
      <c r="DN55" s="106"/>
      <c r="DO55" s="106"/>
      <c r="DP55" s="106"/>
      <c r="DQ55" s="106"/>
      <c r="DR55" s="107"/>
      <c r="DS55" s="105">
        <f>データ!CL7</f>
        <v>6199</v>
      </c>
      <c r="DT55" s="106"/>
      <c r="DU55" s="106"/>
      <c r="DV55" s="106"/>
      <c r="DW55" s="106"/>
      <c r="DX55" s="106"/>
      <c r="DY55" s="106"/>
      <c r="DZ55" s="106"/>
      <c r="EA55" s="106"/>
      <c r="EB55" s="106"/>
      <c r="EC55" s="106"/>
      <c r="ED55" s="106"/>
      <c r="EE55" s="106"/>
      <c r="EF55" s="106"/>
      <c r="EG55" s="107"/>
      <c r="EH55" s="105">
        <f>データ!CM7</f>
        <v>6265</v>
      </c>
      <c r="EI55" s="106"/>
      <c r="EJ55" s="106"/>
      <c r="EK55" s="106"/>
      <c r="EL55" s="106"/>
      <c r="EM55" s="106"/>
      <c r="EN55" s="106"/>
      <c r="EO55" s="106"/>
      <c r="EP55" s="106"/>
      <c r="EQ55" s="106"/>
      <c r="ER55" s="106"/>
      <c r="ES55" s="106"/>
      <c r="ET55" s="106"/>
      <c r="EU55" s="106"/>
      <c r="EV55" s="107"/>
      <c r="EW55" s="105">
        <f>データ!CN7</f>
        <v>6326</v>
      </c>
      <c r="EX55" s="106"/>
      <c r="EY55" s="106"/>
      <c r="EZ55" s="106"/>
      <c r="FA55" s="106"/>
      <c r="FB55" s="106"/>
      <c r="FC55" s="106"/>
      <c r="FD55" s="106"/>
      <c r="FE55" s="106"/>
      <c r="FF55" s="106"/>
      <c r="FG55" s="106"/>
      <c r="FH55" s="106"/>
      <c r="FI55" s="106"/>
      <c r="FJ55" s="106"/>
      <c r="FK55" s="107"/>
      <c r="FL55" s="105">
        <f>データ!CO7</f>
        <v>6575</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55</v>
      </c>
      <c r="GJ55" s="104"/>
      <c r="GK55" s="104"/>
      <c r="GL55" s="104"/>
      <c r="GM55" s="104"/>
      <c r="GN55" s="104"/>
      <c r="GO55" s="104"/>
      <c r="GP55" s="104"/>
      <c r="GQ55" s="104"/>
      <c r="GR55" s="87">
        <f>データ!CV7</f>
        <v>71.599999999999994</v>
      </c>
      <c r="GS55" s="88"/>
      <c r="GT55" s="88"/>
      <c r="GU55" s="88"/>
      <c r="GV55" s="88"/>
      <c r="GW55" s="88"/>
      <c r="GX55" s="88"/>
      <c r="GY55" s="88"/>
      <c r="GZ55" s="88"/>
      <c r="HA55" s="88"/>
      <c r="HB55" s="88"/>
      <c r="HC55" s="88"/>
      <c r="HD55" s="88"/>
      <c r="HE55" s="88"/>
      <c r="HF55" s="89"/>
      <c r="HG55" s="87">
        <f>データ!CW7</f>
        <v>73.3</v>
      </c>
      <c r="HH55" s="88"/>
      <c r="HI55" s="88"/>
      <c r="HJ55" s="88"/>
      <c r="HK55" s="88"/>
      <c r="HL55" s="88"/>
      <c r="HM55" s="88"/>
      <c r="HN55" s="88"/>
      <c r="HO55" s="88"/>
      <c r="HP55" s="88"/>
      <c r="HQ55" s="88"/>
      <c r="HR55" s="88"/>
      <c r="HS55" s="88"/>
      <c r="HT55" s="88"/>
      <c r="HU55" s="89"/>
      <c r="HV55" s="87">
        <f>データ!CX7</f>
        <v>64.8</v>
      </c>
      <c r="HW55" s="88"/>
      <c r="HX55" s="88"/>
      <c r="HY55" s="88"/>
      <c r="HZ55" s="88"/>
      <c r="IA55" s="88"/>
      <c r="IB55" s="88"/>
      <c r="IC55" s="88"/>
      <c r="ID55" s="88"/>
      <c r="IE55" s="88"/>
      <c r="IF55" s="88"/>
      <c r="IG55" s="88"/>
      <c r="IH55" s="88"/>
      <c r="II55" s="88"/>
      <c r="IJ55" s="89"/>
      <c r="IK55" s="87">
        <f>データ!CY7</f>
        <v>83.6</v>
      </c>
      <c r="IL55" s="88"/>
      <c r="IM55" s="88"/>
      <c r="IN55" s="88"/>
      <c r="IO55" s="88"/>
      <c r="IP55" s="88"/>
      <c r="IQ55" s="88"/>
      <c r="IR55" s="88"/>
      <c r="IS55" s="88"/>
      <c r="IT55" s="88"/>
      <c r="IU55" s="88"/>
      <c r="IV55" s="88"/>
      <c r="IW55" s="88"/>
      <c r="IX55" s="88"/>
      <c r="IY55" s="89"/>
      <c r="IZ55" s="87">
        <f>データ!CZ7</f>
        <v>77.3</v>
      </c>
      <c r="JA55" s="88"/>
      <c r="JB55" s="88"/>
      <c r="JC55" s="88"/>
      <c r="JD55" s="88"/>
      <c r="JE55" s="88"/>
      <c r="JF55" s="88"/>
      <c r="JG55" s="88"/>
      <c r="JH55" s="88"/>
      <c r="JI55" s="88"/>
      <c r="JJ55" s="88"/>
      <c r="JK55" s="88"/>
      <c r="JL55" s="88"/>
      <c r="JM55" s="88"/>
      <c r="JN55" s="89"/>
      <c r="JO55" s="5"/>
      <c r="JP55" s="5"/>
      <c r="JQ55" s="5"/>
      <c r="JR55" s="5"/>
      <c r="JS55" s="5"/>
      <c r="JT55" s="5"/>
      <c r="JU55" s="5"/>
      <c r="JV55" s="5"/>
      <c r="JW55" s="104" t="s">
        <v>55</v>
      </c>
      <c r="JX55" s="104"/>
      <c r="JY55" s="104"/>
      <c r="JZ55" s="104"/>
      <c r="KA55" s="104"/>
      <c r="KB55" s="104"/>
      <c r="KC55" s="104"/>
      <c r="KD55" s="104"/>
      <c r="KE55" s="104"/>
      <c r="KF55" s="87">
        <f>データ!DG7</f>
        <v>13.6</v>
      </c>
      <c r="KG55" s="88"/>
      <c r="KH55" s="88"/>
      <c r="KI55" s="88"/>
      <c r="KJ55" s="88"/>
      <c r="KK55" s="88"/>
      <c r="KL55" s="88"/>
      <c r="KM55" s="88"/>
      <c r="KN55" s="88"/>
      <c r="KO55" s="88"/>
      <c r="KP55" s="88"/>
      <c r="KQ55" s="88"/>
      <c r="KR55" s="88"/>
      <c r="KS55" s="88"/>
      <c r="KT55" s="89"/>
      <c r="KU55" s="87">
        <f>データ!DH7</f>
        <v>13.6</v>
      </c>
      <c r="KV55" s="88"/>
      <c r="KW55" s="88"/>
      <c r="KX55" s="88"/>
      <c r="KY55" s="88"/>
      <c r="KZ55" s="88"/>
      <c r="LA55" s="88"/>
      <c r="LB55" s="88"/>
      <c r="LC55" s="88"/>
      <c r="LD55" s="88"/>
      <c r="LE55" s="88"/>
      <c r="LF55" s="88"/>
      <c r="LG55" s="88"/>
      <c r="LH55" s="88"/>
      <c r="LI55" s="89"/>
      <c r="LJ55" s="87">
        <f>データ!DI7</f>
        <v>12.9</v>
      </c>
      <c r="LK55" s="88"/>
      <c r="LL55" s="88"/>
      <c r="LM55" s="88"/>
      <c r="LN55" s="88"/>
      <c r="LO55" s="88"/>
      <c r="LP55" s="88"/>
      <c r="LQ55" s="88"/>
      <c r="LR55" s="88"/>
      <c r="LS55" s="88"/>
      <c r="LT55" s="88"/>
      <c r="LU55" s="88"/>
      <c r="LV55" s="88"/>
      <c r="LW55" s="88"/>
      <c r="LX55" s="89"/>
      <c r="LY55" s="87">
        <f>データ!DJ7</f>
        <v>13.7</v>
      </c>
      <c r="LZ55" s="88"/>
      <c r="MA55" s="88"/>
      <c r="MB55" s="88"/>
      <c r="MC55" s="88"/>
      <c r="MD55" s="88"/>
      <c r="ME55" s="88"/>
      <c r="MF55" s="88"/>
      <c r="MG55" s="88"/>
      <c r="MH55" s="88"/>
      <c r="MI55" s="88"/>
      <c r="MJ55" s="88"/>
      <c r="MK55" s="88"/>
      <c r="ML55" s="88"/>
      <c r="MM55" s="89"/>
      <c r="MN55" s="87">
        <f>データ!DK7</f>
        <v>12.7</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c r="A56" s="2"/>
      <c r="B56" s="25"/>
      <c r="C56" s="5"/>
      <c r="D56" s="5"/>
      <c r="E56" s="5"/>
      <c r="F56" s="5"/>
      <c r="G56" s="104" t="s">
        <v>57</v>
      </c>
      <c r="H56" s="104"/>
      <c r="I56" s="104"/>
      <c r="J56" s="104"/>
      <c r="K56" s="104"/>
      <c r="L56" s="104"/>
      <c r="M56" s="104"/>
      <c r="N56" s="104"/>
      <c r="O56" s="104"/>
      <c r="P56" s="105">
        <f>データ!CE7</f>
        <v>23857</v>
      </c>
      <c r="Q56" s="106"/>
      <c r="R56" s="106"/>
      <c r="S56" s="106"/>
      <c r="T56" s="106"/>
      <c r="U56" s="106"/>
      <c r="V56" s="106"/>
      <c r="W56" s="106"/>
      <c r="X56" s="106"/>
      <c r="Y56" s="106"/>
      <c r="Z56" s="106"/>
      <c r="AA56" s="106"/>
      <c r="AB56" s="106"/>
      <c r="AC56" s="106"/>
      <c r="AD56" s="107"/>
      <c r="AE56" s="105">
        <f>データ!CF7</f>
        <v>24371</v>
      </c>
      <c r="AF56" s="106"/>
      <c r="AG56" s="106"/>
      <c r="AH56" s="106"/>
      <c r="AI56" s="106"/>
      <c r="AJ56" s="106"/>
      <c r="AK56" s="106"/>
      <c r="AL56" s="106"/>
      <c r="AM56" s="106"/>
      <c r="AN56" s="106"/>
      <c r="AO56" s="106"/>
      <c r="AP56" s="106"/>
      <c r="AQ56" s="106"/>
      <c r="AR56" s="106"/>
      <c r="AS56" s="107"/>
      <c r="AT56" s="105">
        <f>データ!CG7</f>
        <v>24882</v>
      </c>
      <c r="AU56" s="106"/>
      <c r="AV56" s="106"/>
      <c r="AW56" s="106"/>
      <c r="AX56" s="106"/>
      <c r="AY56" s="106"/>
      <c r="AZ56" s="106"/>
      <c r="BA56" s="106"/>
      <c r="BB56" s="106"/>
      <c r="BC56" s="106"/>
      <c r="BD56" s="106"/>
      <c r="BE56" s="106"/>
      <c r="BF56" s="106"/>
      <c r="BG56" s="106"/>
      <c r="BH56" s="107"/>
      <c r="BI56" s="105">
        <f>データ!CH7</f>
        <v>25249</v>
      </c>
      <c r="BJ56" s="106"/>
      <c r="BK56" s="106"/>
      <c r="BL56" s="106"/>
      <c r="BM56" s="106"/>
      <c r="BN56" s="106"/>
      <c r="BO56" s="106"/>
      <c r="BP56" s="106"/>
      <c r="BQ56" s="106"/>
      <c r="BR56" s="106"/>
      <c r="BS56" s="106"/>
      <c r="BT56" s="106"/>
      <c r="BU56" s="106"/>
      <c r="BV56" s="106"/>
      <c r="BW56" s="107"/>
      <c r="BX56" s="105">
        <f>データ!CI7</f>
        <v>25711</v>
      </c>
      <c r="BY56" s="106"/>
      <c r="BZ56" s="106"/>
      <c r="CA56" s="106"/>
      <c r="CB56" s="106"/>
      <c r="CC56" s="106"/>
      <c r="CD56" s="106"/>
      <c r="CE56" s="106"/>
      <c r="CF56" s="106"/>
      <c r="CG56" s="106"/>
      <c r="CH56" s="106"/>
      <c r="CI56" s="106"/>
      <c r="CJ56" s="106"/>
      <c r="CK56" s="106"/>
      <c r="CL56" s="107"/>
      <c r="CO56" s="5"/>
      <c r="CP56" s="5"/>
      <c r="CQ56" s="5"/>
      <c r="CR56" s="5"/>
      <c r="CS56" s="5"/>
      <c r="CT56" s="5"/>
      <c r="CU56" s="104" t="s">
        <v>57</v>
      </c>
      <c r="CV56" s="104"/>
      <c r="CW56" s="104"/>
      <c r="CX56" s="104"/>
      <c r="CY56" s="104"/>
      <c r="CZ56" s="104"/>
      <c r="DA56" s="104"/>
      <c r="DB56" s="104"/>
      <c r="DC56" s="104"/>
      <c r="DD56" s="105">
        <f>データ!CP7</f>
        <v>8471</v>
      </c>
      <c r="DE56" s="106"/>
      <c r="DF56" s="106"/>
      <c r="DG56" s="106"/>
      <c r="DH56" s="106"/>
      <c r="DI56" s="106"/>
      <c r="DJ56" s="106"/>
      <c r="DK56" s="106"/>
      <c r="DL56" s="106"/>
      <c r="DM56" s="106"/>
      <c r="DN56" s="106"/>
      <c r="DO56" s="106"/>
      <c r="DP56" s="106"/>
      <c r="DQ56" s="106"/>
      <c r="DR56" s="107"/>
      <c r="DS56" s="105">
        <f>データ!CQ7</f>
        <v>8736</v>
      </c>
      <c r="DT56" s="106"/>
      <c r="DU56" s="106"/>
      <c r="DV56" s="106"/>
      <c r="DW56" s="106"/>
      <c r="DX56" s="106"/>
      <c r="DY56" s="106"/>
      <c r="DZ56" s="106"/>
      <c r="EA56" s="106"/>
      <c r="EB56" s="106"/>
      <c r="EC56" s="106"/>
      <c r="ED56" s="106"/>
      <c r="EE56" s="106"/>
      <c r="EF56" s="106"/>
      <c r="EG56" s="107"/>
      <c r="EH56" s="105">
        <f>データ!CR7</f>
        <v>8797</v>
      </c>
      <c r="EI56" s="106"/>
      <c r="EJ56" s="106"/>
      <c r="EK56" s="106"/>
      <c r="EL56" s="106"/>
      <c r="EM56" s="106"/>
      <c r="EN56" s="106"/>
      <c r="EO56" s="106"/>
      <c r="EP56" s="106"/>
      <c r="EQ56" s="106"/>
      <c r="ER56" s="106"/>
      <c r="ES56" s="106"/>
      <c r="ET56" s="106"/>
      <c r="EU56" s="106"/>
      <c r="EV56" s="107"/>
      <c r="EW56" s="105">
        <f>データ!CS7</f>
        <v>8852</v>
      </c>
      <c r="EX56" s="106"/>
      <c r="EY56" s="106"/>
      <c r="EZ56" s="106"/>
      <c r="FA56" s="106"/>
      <c r="FB56" s="106"/>
      <c r="FC56" s="106"/>
      <c r="FD56" s="106"/>
      <c r="FE56" s="106"/>
      <c r="FF56" s="106"/>
      <c r="FG56" s="106"/>
      <c r="FH56" s="106"/>
      <c r="FI56" s="106"/>
      <c r="FJ56" s="106"/>
      <c r="FK56" s="107"/>
      <c r="FL56" s="105">
        <f>データ!CT7</f>
        <v>9060</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57</v>
      </c>
      <c r="GJ56" s="104"/>
      <c r="GK56" s="104"/>
      <c r="GL56" s="104"/>
      <c r="GM56" s="104"/>
      <c r="GN56" s="104"/>
      <c r="GO56" s="104"/>
      <c r="GP56" s="104"/>
      <c r="GQ56" s="104"/>
      <c r="GR56" s="87">
        <f>データ!DA7</f>
        <v>67.5</v>
      </c>
      <c r="GS56" s="88"/>
      <c r="GT56" s="88"/>
      <c r="GU56" s="88"/>
      <c r="GV56" s="88"/>
      <c r="GW56" s="88"/>
      <c r="GX56" s="88"/>
      <c r="GY56" s="88"/>
      <c r="GZ56" s="88"/>
      <c r="HA56" s="88"/>
      <c r="HB56" s="88"/>
      <c r="HC56" s="88"/>
      <c r="HD56" s="88"/>
      <c r="HE56" s="88"/>
      <c r="HF56" s="89"/>
      <c r="HG56" s="87">
        <f>データ!DB7</f>
        <v>67.5</v>
      </c>
      <c r="HH56" s="88"/>
      <c r="HI56" s="88"/>
      <c r="HJ56" s="88"/>
      <c r="HK56" s="88"/>
      <c r="HL56" s="88"/>
      <c r="HM56" s="88"/>
      <c r="HN56" s="88"/>
      <c r="HO56" s="88"/>
      <c r="HP56" s="88"/>
      <c r="HQ56" s="88"/>
      <c r="HR56" s="88"/>
      <c r="HS56" s="88"/>
      <c r="HT56" s="88"/>
      <c r="HU56" s="89"/>
      <c r="HV56" s="87">
        <f>データ!DC7</f>
        <v>69.5</v>
      </c>
      <c r="HW56" s="88"/>
      <c r="HX56" s="88"/>
      <c r="HY56" s="88"/>
      <c r="HZ56" s="88"/>
      <c r="IA56" s="88"/>
      <c r="IB56" s="88"/>
      <c r="IC56" s="88"/>
      <c r="ID56" s="88"/>
      <c r="IE56" s="88"/>
      <c r="IF56" s="88"/>
      <c r="IG56" s="88"/>
      <c r="IH56" s="88"/>
      <c r="II56" s="88"/>
      <c r="IJ56" s="89"/>
      <c r="IK56" s="87">
        <f>データ!DD7</f>
        <v>70.3</v>
      </c>
      <c r="IL56" s="88"/>
      <c r="IM56" s="88"/>
      <c r="IN56" s="88"/>
      <c r="IO56" s="88"/>
      <c r="IP56" s="88"/>
      <c r="IQ56" s="88"/>
      <c r="IR56" s="88"/>
      <c r="IS56" s="88"/>
      <c r="IT56" s="88"/>
      <c r="IU56" s="88"/>
      <c r="IV56" s="88"/>
      <c r="IW56" s="88"/>
      <c r="IX56" s="88"/>
      <c r="IY56" s="89"/>
      <c r="IZ56" s="87">
        <f>データ!DE7</f>
        <v>71.099999999999994</v>
      </c>
      <c r="JA56" s="88"/>
      <c r="JB56" s="88"/>
      <c r="JC56" s="88"/>
      <c r="JD56" s="88"/>
      <c r="JE56" s="88"/>
      <c r="JF56" s="88"/>
      <c r="JG56" s="88"/>
      <c r="JH56" s="88"/>
      <c r="JI56" s="88"/>
      <c r="JJ56" s="88"/>
      <c r="JK56" s="88"/>
      <c r="JL56" s="88"/>
      <c r="JM56" s="88"/>
      <c r="JN56" s="89"/>
      <c r="JO56" s="5"/>
      <c r="JP56" s="5"/>
      <c r="JQ56" s="5"/>
      <c r="JR56" s="5"/>
      <c r="JS56" s="5"/>
      <c r="JT56" s="5"/>
      <c r="JU56" s="5"/>
      <c r="JV56" s="5"/>
      <c r="JW56" s="104" t="s">
        <v>57</v>
      </c>
      <c r="JX56" s="104"/>
      <c r="JY56" s="104"/>
      <c r="JZ56" s="104"/>
      <c r="KA56" s="104"/>
      <c r="KB56" s="104"/>
      <c r="KC56" s="104"/>
      <c r="KD56" s="104"/>
      <c r="KE56" s="104"/>
      <c r="KF56" s="87">
        <f>データ!DL7</f>
        <v>17.899999999999999</v>
      </c>
      <c r="KG56" s="88"/>
      <c r="KH56" s="88"/>
      <c r="KI56" s="88"/>
      <c r="KJ56" s="88"/>
      <c r="KK56" s="88"/>
      <c r="KL56" s="88"/>
      <c r="KM56" s="88"/>
      <c r="KN56" s="88"/>
      <c r="KO56" s="88"/>
      <c r="KP56" s="88"/>
      <c r="KQ56" s="88"/>
      <c r="KR56" s="88"/>
      <c r="KS56" s="88"/>
      <c r="KT56" s="89"/>
      <c r="KU56" s="87">
        <f>データ!DM7</f>
        <v>17.899999999999999</v>
      </c>
      <c r="KV56" s="88"/>
      <c r="KW56" s="88"/>
      <c r="KX56" s="88"/>
      <c r="KY56" s="88"/>
      <c r="KZ56" s="88"/>
      <c r="LA56" s="88"/>
      <c r="LB56" s="88"/>
      <c r="LC56" s="88"/>
      <c r="LD56" s="88"/>
      <c r="LE56" s="88"/>
      <c r="LF56" s="88"/>
      <c r="LG56" s="88"/>
      <c r="LH56" s="88"/>
      <c r="LI56" s="89"/>
      <c r="LJ56" s="87">
        <f>データ!DN7</f>
        <v>17.399999999999999</v>
      </c>
      <c r="LK56" s="88"/>
      <c r="LL56" s="88"/>
      <c r="LM56" s="88"/>
      <c r="LN56" s="88"/>
      <c r="LO56" s="88"/>
      <c r="LP56" s="88"/>
      <c r="LQ56" s="88"/>
      <c r="LR56" s="88"/>
      <c r="LS56" s="88"/>
      <c r="LT56" s="88"/>
      <c r="LU56" s="88"/>
      <c r="LV56" s="88"/>
      <c r="LW56" s="88"/>
      <c r="LX56" s="89"/>
      <c r="LY56" s="87">
        <f>データ!DO7</f>
        <v>17</v>
      </c>
      <c r="LZ56" s="88"/>
      <c r="MA56" s="88"/>
      <c r="MB56" s="88"/>
      <c r="MC56" s="88"/>
      <c r="MD56" s="88"/>
      <c r="ME56" s="88"/>
      <c r="MF56" s="88"/>
      <c r="MG56" s="88"/>
      <c r="MH56" s="88"/>
      <c r="MI56" s="88"/>
      <c r="MJ56" s="88"/>
      <c r="MK56" s="88"/>
      <c r="ML56" s="88"/>
      <c r="MM56" s="89"/>
      <c r="MN56" s="87">
        <f>データ!DP7</f>
        <v>16.5</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c r="A62" s="27"/>
      <c r="B62" s="22"/>
      <c r="C62" s="23"/>
      <c r="D62" s="23"/>
      <c r="E62" s="23"/>
      <c r="F62" s="90" t="s">
        <v>79</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80</v>
      </c>
      <c r="NK68" s="93"/>
      <c r="NL68" s="93"/>
      <c r="NM68" s="93"/>
      <c r="NN68" s="93"/>
      <c r="NO68" s="93"/>
      <c r="NP68" s="93"/>
      <c r="NQ68" s="93"/>
      <c r="NR68" s="93"/>
      <c r="NS68" s="93"/>
      <c r="NT68" s="93"/>
      <c r="NU68" s="93"/>
      <c r="NV68" s="93"/>
      <c r="NW68" s="93"/>
      <c r="NX68" s="9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175</v>
      </c>
      <c r="NK70" s="99"/>
      <c r="NL70" s="99"/>
      <c r="NM70" s="99"/>
      <c r="NN70" s="99"/>
      <c r="NO70" s="99"/>
      <c r="NP70" s="99"/>
      <c r="NQ70" s="99"/>
      <c r="NR70" s="99"/>
      <c r="NS70" s="99"/>
      <c r="NT70" s="99"/>
      <c r="NU70" s="99"/>
      <c r="NV70" s="99"/>
      <c r="NW70" s="99"/>
      <c r="NX70" s="100"/>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c r="A79" s="2"/>
      <c r="B79" s="25"/>
      <c r="C79" s="5"/>
      <c r="D79" s="5"/>
      <c r="E79" s="5"/>
      <c r="F79" s="5"/>
      <c r="G79" s="38"/>
      <c r="H79" s="38"/>
      <c r="I79" s="42"/>
      <c r="J79" s="83" t="s">
        <v>55</v>
      </c>
      <c r="K79" s="84"/>
      <c r="L79" s="84"/>
      <c r="M79" s="84"/>
      <c r="N79" s="84"/>
      <c r="O79" s="84"/>
      <c r="P79" s="84"/>
      <c r="Q79" s="84"/>
      <c r="R79" s="84"/>
      <c r="S79" s="84"/>
      <c r="T79" s="85"/>
      <c r="U79" s="82">
        <f>データ!DR7</f>
        <v>45.3</v>
      </c>
      <c r="V79" s="82"/>
      <c r="W79" s="82"/>
      <c r="X79" s="82"/>
      <c r="Y79" s="82"/>
      <c r="Z79" s="82"/>
      <c r="AA79" s="82"/>
      <c r="AB79" s="82"/>
      <c r="AC79" s="82"/>
      <c r="AD79" s="82"/>
      <c r="AE79" s="82"/>
      <c r="AF79" s="82"/>
      <c r="AG79" s="82"/>
      <c r="AH79" s="82"/>
      <c r="AI79" s="82"/>
      <c r="AJ79" s="82"/>
      <c r="AK79" s="82"/>
      <c r="AL79" s="82"/>
      <c r="AM79" s="82"/>
      <c r="AN79" s="82">
        <f>データ!DS7</f>
        <v>48</v>
      </c>
      <c r="AO79" s="82"/>
      <c r="AP79" s="82"/>
      <c r="AQ79" s="82"/>
      <c r="AR79" s="82"/>
      <c r="AS79" s="82"/>
      <c r="AT79" s="82"/>
      <c r="AU79" s="82"/>
      <c r="AV79" s="82"/>
      <c r="AW79" s="82"/>
      <c r="AX79" s="82"/>
      <c r="AY79" s="82"/>
      <c r="AZ79" s="82"/>
      <c r="BA79" s="82"/>
      <c r="BB79" s="82"/>
      <c r="BC79" s="82"/>
      <c r="BD79" s="82"/>
      <c r="BE79" s="82"/>
      <c r="BF79" s="82"/>
      <c r="BG79" s="82">
        <f>データ!DT7</f>
        <v>50.2</v>
      </c>
      <c r="BH79" s="82"/>
      <c r="BI79" s="82"/>
      <c r="BJ79" s="82"/>
      <c r="BK79" s="82"/>
      <c r="BL79" s="82"/>
      <c r="BM79" s="82"/>
      <c r="BN79" s="82"/>
      <c r="BO79" s="82"/>
      <c r="BP79" s="82"/>
      <c r="BQ79" s="82"/>
      <c r="BR79" s="82"/>
      <c r="BS79" s="82"/>
      <c r="BT79" s="82"/>
      <c r="BU79" s="82"/>
      <c r="BV79" s="82"/>
      <c r="BW79" s="82"/>
      <c r="BX79" s="82"/>
      <c r="BY79" s="82"/>
      <c r="BZ79" s="82">
        <f>データ!DU7</f>
        <v>53.1</v>
      </c>
      <c r="CA79" s="82"/>
      <c r="CB79" s="82"/>
      <c r="CC79" s="82"/>
      <c r="CD79" s="82"/>
      <c r="CE79" s="82"/>
      <c r="CF79" s="82"/>
      <c r="CG79" s="82"/>
      <c r="CH79" s="82"/>
      <c r="CI79" s="82"/>
      <c r="CJ79" s="82"/>
      <c r="CK79" s="82"/>
      <c r="CL79" s="82"/>
      <c r="CM79" s="82"/>
      <c r="CN79" s="82"/>
      <c r="CO79" s="82"/>
      <c r="CP79" s="82"/>
      <c r="CQ79" s="82"/>
      <c r="CR79" s="82"/>
      <c r="CS79" s="82">
        <f>データ!DV7</f>
        <v>55.8</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55</v>
      </c>
      <c r="EE79" s="84"/>
      <c r="EF79" s="84"/>
      <c r="EG79" s="84"/>
      <c r="EH79" s="84"/>
      <c r="EI79" s="84"/>
      <c r="EJ79" s="84"/>
      <c r="EK79" s="84"/>
      <c r="EL79" s="84"/>
      <c r="EM79" s="84"/>
      <c r="EN79" s="85"/>
      <c r="EO79" s="82">
        <f>データ!EC7</f>
        <v>58.3</v>
      </c>
      <c r="EP79" s="82"/>
      <c r="EQ79" s="82"/>
      <c r="ER79" s="82"/>
      <c r="ES79" s="82"/>
      <c r="ET79" s="82"/>
      <c r="EU79" s="82"/>
      <c r="EV79" s="82"/>
      <c r="EW79" s="82"/>
      <c r="EX79" s="82"/>
      <c r="EY79" s="82"/>
      <c r="EZ79" s="82"/>
      <c r="FA79" s="82"/>
      <c r="FB79" s="82"/>
      <c r="FC79" s="82"/>
      <c r="FD79" s="82"/>
      <c r="FE79" s="82"/>
      <c r="FF79" s="82"/>
      <c r="FG79" s="82"/>
      <c r="FH79" s="82">
        <f>データ!ED7</f>
        <v>63.4</v>
      </c>
      <c r="FI79" s="82"/>
      <c r="FJ79" s="82"/>
      <c r="FK79" s="82"/>
      <c r="FL79" s="82"/>
      <c r="FM79" s="82"/>
      <c r="FN79" s="82"/>
      <c r="FO79" s="82"/>
      <c r="FP79" s="82"/>
      <c r="FQ79" s="82"/>
      <c r="FR79" s="82"/>
      <c r="FS79" s="82"/>
      <c r="FT79" s="82"/>
      <c r="FU79" s="82"/>
      <c r="FV79" s="82"/>
      <c r="FW79" s="82"/>
      <c r="FX79" s="82"/>
      <c r="FY79" s="82"/>
      <c r="FZ79" s="82"/>
      <c r="GA79" s="82">
        <f>データ!EE7</f>
        <v>65.900000000000006</v>
      </c>
      <c r="GB79" s="82"/>
      <c r="GC79" s="82"/>
      <c r="GD79" s="82"/>
      <c r="GE79" s="82"/>
      <c r="GF79" s="82"/>
      <c r="GG79" s="82"/>
      <c r="GH79" s="82"/>
      <c r="GI79" s="82"/>
      <c r="GJ79" s="82"/>
      <c r="GK79" s="82"/>
      <c r="GL79" s="82"/>
      <c r="GM79" s="82"/>
      <c r="GN79" s="82"/>
      <c r="GO79" s="82"/>
      <c r="GP79" s="82"/>
      <c r="GQ79" s="82"/>
      <c r="GR79" s="82"/>
      <c r="GS79" s="82"/>
      <c r="GT79" s="82">
        <f>データ!EF7</f>
        <v>71.8</v>
      </c>
      <c r="GU79" s="82"/>
      <c r="GV79" s="82"/>
      <c r="GW79" s="82"/>
      <c r="GX79" s="82"/>
      <c r="GY79" s="82"/>
      <c r="GZ79" s="82"/>
      <c r="HA79" s="82"/>
      <c r="HB79" s="82"/>
      <c r="HC79" s="82"/>
      <c r="HD79" s="82"/>
      <c r="HE79" s="82"/>
      <c r="HF79" s="82"/>
      <c r="HG79" s="82"/>
      <c r="HH79" s="82"/>
      <c r="HI79" s="82"/>
      <c r="HJ79" s="82"/>
      <c r="HK79" s="82"/>
      <c r="HL79" s="82"/>
      <c r="HM79" s="82">
        <f>データ!EG7</f>
        <v>78</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55</v>
      </c>
      <c r="IZ79" s="84"/>
      <c r="JA79" s="84"/>
      <c r="JB79" s="84"/>
      <c r="JC79" s="84"/>
      <c r="JD79" s="84"/>
      <c r="JE79" s="84"/>
      <c r="JF79" s="84"/>
      <c r="JG79" s="84"/>
      <c r="JH79" s="84"/>
      <c r="JI79" s="85"/>
      <c r="JJ79" s="81">
        <f>データ!EN7</f>
        <v>42567871</v>
      </c>
      <c r="JK79" s="81"/>
      <c r="JL79" s="81"/>
      <c r="JM79" s="81"/>
      <c r="JN79" s="81"/>
      <c r="JO79" s="81"/>
      <c r="JP79" s="81"/>
      <c r="JQ79" s="81"/>
      <c r="JR79" s="81"/>
      <c r="JS79" s="81"/>
      <c r="JT79" s="81"/>
      <c r="JU79" s="81"/>
      <c r="JV79" s="81"/>
      <c r="JW79" s="81"/>
      <c r="JX79" s="81"/>
      <c r="JY79" s="81"/>
      <c r="JZ79" s="81"/>
      <c r="KA79" s="81"/>
      <c r="KB79" s="81"/>
      <c r="KC79" s="81">
        <f>データ!EO7</f>
        <v>43071729</v>
      </c>
      <c r="KD79" s="81"/>
      <c r="KE79" s="81"/>
      <c r="KF79" s="81"/>
      <c r="KG79" s="81"/>
      <c r="KH79" s="81"/>
      <c r="KI79" s="81"/>
      <c r="KJ79" s="81"/>
      <c r="KK79" s="81"/>
      <c r="KL79" s="81"/>
      <c r="KM79" s="81"/>
      <c r="KN79" s="81"/>
      <c r="KO79" s="81"/>
      <c r="KP79" s="81"/>
      <c r="KQ79" s="81"/>
      <c r="KR79" s="81"/>
      <c r="KS79" s="81"/>
      <c r="KT79" s="81"/>
      <c r="KU79" s="81"/>
      <c r="KV79" s="81">
        <f>データ!EP7</f>
        <v>43934657</v>
      </c>
      <c r="KW79" s="81"/>
      <c r="KX79" s="81"/>
      <c r="KY79" s="81"/>
      <c r="KZ79" s="81"/>
      <c r="LA79" s="81"/>
      <c r="LB79" s="81"/>
      <c r="LC79" s="81"/>
      <c r="LD79" s="81"/>
      <c r="LE79" s="81"/>
      <c r="LF79" s="81"/>
      <c r="LG79" s="81"/>
      <c r="LH79" s="81"/>
      <c r="LI79" s="81"/>
      <c r="LJ79" s="81"/>
      <c r="LK79" s="81"/>
      <c r="LL79" s="81"/>
      <c r="LM79" s="81"/>
      <c r="LN79" s="81"/>
      <c r="LO79" s="81">
        <f>データ!EQ7</f>
        <v>51612900</v>
      </c>
      <c r="LP79" s="81"/>
      <c r="LQ79" s="81"/>
      <c r="LR79" s="81"/>
      <c r="LS79" s="81"/>
      <c r="LT79" s="81"/>
      <c r="LU79" s="81"/>
      <c r="LV79" s="81"/>
      <c r="LW79" s="81"/>
      <c r="LX79" s="81"/>
      <c r="LY79" s="81"/>
      <c r="LZ79" s="81"/>
      <c r="MA79" s="81"/>
      <c r="MB79" s="81"/>
      <c r="MC79" s="81"/>
      <c r="MD79" s="81"/>
      <c r="ME79" s="81"/>
      <c r="MF79" s="81"/>
      <c r="MG79" s="81"/>
      <c r="MH79" s="81">
        <f>データ!ER7</f>
        <v>52021283</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c r="A80" s="2"/>
      <c r="B80" s="25"/>
      <c r="C80" s="5"/>
      <c r="D80" s="5"/>
      <c r="E80" s="5"/>
      <c r="F80" s="5"/>
      <c r="G80" s="5"/>
      <c r="H80" s="5"/>
      <c r="I80" s="42"/>
      <c r="J80" s="83" t="s">
        <v>57</v>
      </c>
      <c r="K80" s="84"/>
      <c r="L80" s="84"/>
      <c r="M80" s="84"/>
      <c r="N80" s="84"/>
      <c r="O80" s="84"/>
      <c r="P80" s="84"/>
      <c r="Q80" s="84"/>
      <c r="R80" s="84"/>
      <c r="S80" s="84"/>
      <c r="T80" s="85"/>
      <c r="U80" s="82">
        <f>データ!DW7</f>
        <v>52.4</v>
      </c>
      <c r="V80" s="82"/>
      <c r="W80" s="82"/>
      <c r="X80" s="82"/>
      <c r="Y80" s="82"/>
      <c r="Z80" s="82"/>
      <c r="AA80" s="82"/>
      <c r="AB80" s="82"/>
      <c r="AC80" s="82"/>
      <c r="AD80" s="82"/>
      <c r="AE80" s="82"/>
      <c r="AF80" s="82"/>
      <c r="AG80" s="82"/>
      <c r="AH80" s="82"/>
      <c r="AI80" s="82"/>
      <c r="AJ80" s="82"/>
      <c r="AK80" s="82"/>
      <c r="AL80" s="82"/>
      <c r="AM80" s="82"/>
      <c r="AN80" s="82">
        <f>データ!DX7</f>
        <v>52.6</v>
      </c>
      <c r="AO80" s="82"/>
      <c r="AP80" s="82"/>
      <c r="AQ80" s="82"/>
      <c r="AR80" s="82"/>
      <c r="AS80" s="82"/>
      <c r="AT80" s="82"/>
      <c r="AU80" s="82"/>
      <c r="AV80" s="82"/>
      <c r="AW80" s="82"/>
      <c r="AX80" s="82"/>
      <c r="AY80" s="82"/>
      <c r="AZ80" s="82"/>
      <c r="BA80" s="82"/>
      <c r="BB80" s="82"/>
      <c r="BC80" s="82"/>
      <c r="BD80" s="82"/>
      <c r="BE80" s="82"/>
      <c r="BF80" s="82"/>
      <c r="BG80" s="82">
        <f>データ!DY7</f>
        <v>54.2</v>
      </c>
      <c r="BH80" s="82"/>
      <c r="BI80" s="82"/>
      <c r="BJ80" s="82"/>
      <c r="BK80" s="82"/>
      <c r="BL80" s="82"/>
      <c r="BM80" s="82"/>
      <c r="BN80" s="82"/>
      <c r="BO80" s="82"/>
      <c r="BP80" s="82"/>
      <c r="BQ80" s="82"/>
      <c r="BR80" s="82"/>
      <c r="BS80" s="82"/>
      <c r="BT80" s="82"/>
      <c r="BU80" s="82"/>
      <c r="BV80" s="82"/>
      <c r="BW80" s="82"/>
      <c r="BX80" s="82"/>
      <c r="BY80" s="82"/>
      <c r="BZ80" s="82">
        <f>データ!DZ7</f>
        <v>53.8</v>
      </c>
      <c r="CA80" s="82"/>
      <c r="CB80" s="82"/>
      <c r="CC80" s="82"/>
      <c r="CD80" s="82"/>
      <c r="CE80" s="82"/>
      <c r="CF80" s="82"/>
      <c r="CG80" s="82"/>
      <c r="CH80" s="82"/>
      <c r="CI80" s="82"/>
      <c r="CJ80" s="82"/>
      <c r="CK80" s="82"/>
      <c r="CL80" s="82"/>
      <c r="CM80" s="82"/>
      <c r="CN80" s="82"/>
      <c r="CO80" s="82"/>
      <c r="CP80" s="82"/>
      <c r="CQ80" s="82"/>
      <c r="CR80" s="82"/>
      <c r="CS80" s="82">
        <f>データ!EA7</f>
        <v>56.1</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57</v>
      </c>
      <c r="EE80" s="84"/>
      <c r="EF80" s="84"/>
      <c r="EG80" s="84"/>
      <c r="EH80" s="84"/>
      <c r="EI80" s="84"/>
      <c r="EJ80" s="84"/>
      <c r="EK80" s="84"/>
      <c r="EL80" s="84"/>
      <c r="EM80" s="84"/>
      <c r="EN80" s="85"/>
      <c r="EO80" s="82">
        <f>データ!EH7</f>
        <v>68.900000000000006</v>
      </c>
      <c r="EP80" s="82"/>
      <c r="EQ80" s="82"/>
      <c r="ER80" s="82"/>
      <c r="ES80" s="82"/>
      <c r="ET80" s="82"/>
      <c r="EU80" s="82"/>
      <c r="EV80" s="82"/>
      <c r="EW80" s="82"/>
      <c r="EX80" s="82"/>
      <c r="EY80" s="82"/>
      <c r="EZ80" s="82"/>
      <c r="FA80" s="82"/>
      <c r="FB80" s="82"/>
      <c r="FC80" s="82"/>
      <c r="FD80" s="82"/>
      <c r="FE80" s="82"/>
      <c r="FF80" s="82"/>
      <c r="FG80" s="82"/>
      <c r="FH80" s="82">
        <f>データ!EI7</f>
        <v>68</v>
      </c>
      <c r="FI80" s="82"/>
      <c r="FJ80" s="82"/>
      <c r="FK80" s="82"/>
      <c r="FL80" s="82"/>
      <c r="FM80" s="82"/>
      <c r="FN80" s="82"/>
      <c r="FO80" s="82"/>
      <c r="FP80" s="82"/>
      <c r="FQ80" s="82"/>
      <c r="FR80" s="82"/>
      <c r="FS80" s="82"/>
      <c r="FT80" s="82"/>
      <c r="FU80" s="82"/>
      <c r="FV80" s="82"/>
      <c r="FW80" s="82"/>
      <c r="FX80" s="82"/>
      <c r="FY80" s="82"/>
      <c r="FZ80" s="82"/>
      <c r="GA80" s="82">
        <f>データ!EJ7</f>
        <v>70</v>
      </c>
      <c r="GB80" s="82"/>
      <c r="GC80" s="82"/>
      <c r="GD80" s="82"/>
      <c r="GE80" s="82"/>
      <c r="GF80" s="82"/>
      <c r="GG80" s="82"/>
      <c r="GH80" s="82"/>
      <c r="GI80" s="82"/>
      <c r="GJ80" s="82"/>
      <c r="GK80" s="82"/>
      <c r="GL80" s="82"/>
      <c r="GM80" s="82"/>
      <c r="GN80" s="82"/>
      <c r="GO80" s="82"/>
      <c r="GP80" s="82"/>
      <c r="GQ80" s="82"/>
      <c r="GR80" s="82"/>
      <c r="GS80" s="82"/>
      <c r="GT80" s="82">
        <f>データ!EK7</f>
        <v>71</v>
      </c>
      <c r="GU80" s="82"/>
      <c r="GV80" s="82"/>
      <c r="GW80" s="82"/>
      <c r="GX80" s="82"/>
      <c r="GY80" s="82"/>
      <c r="GZ80" s="82"/>
      <c r="HA80" s="82"/>
      <c r="HB80" s="82"/>
      <c r="HC80" s="82"/>
      <c r="HD80" s="82"/>
      <c r="HE80" s="82"/>
      <c r="HF80" s="82"/>
      <c r="HG80" s="82"/>
      <c r="HH80" s="82"/>
      <c r="HI80" s="82"/>
      <c r="HJ80" s="82"/>
      <c r="HK80" s="82"/>
      <c r="HL80" s="82"/>
      <c r="HM80" s="82">
        <f>データ!EL7</f>
        <v>73.2</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57</v>
      </c>
      <c r="IZ80" s="84"/>
      <c r="JA80" s="84"/>
      <c r="JB80" s="84"/>
      <c r="JC80" s="84"/>
      <c r="JD80" s="84"/>
      <c r="JE80" s="84"/>
      <c r="JF80" s="84"/>
      <c r="JG80" s="84"/>
      <c r="JH80" s="84"/>
      <c r="JI80" s="85"/>
      <c r="JJ80" s="81">
        <f>データ!ES7</f>
        <v>34878088</v>
      </c>
      <c r="JK80" s="81"/>
      <c r="JL80" s="81"/>
      <c r="JM80" s="81"/>
      <c r="JN80" s="81"/>
      <c r="JO80" s="81"/>
      <c r="JP80" s="81"/>
      <c r="JQ80" s="81"/>
      <c r="JR80" s="81"/>
      <c r="JS80" s="81"/>
      <c r="JT80" s="81"/>
      <c r="JU80" s="81"/>
      <c r="JV80" s="81"/>
      <c r="JW80" s="81"/>
      <c r="JX80" s="81"/>
      <c r="JY80" s="81"/>
      <c r="JZ80" s="81"/>
      <c r="KA80" s="81"/>
      <c r="KB80" s="81"/>
      <c r="KC80" s="81">
        <f>データ!ET7</f>
        <v>36094355</v>
      </c>
      <c r="KD80" s="81"/>
      <c r="KE80" s="81"/>
      <c r="KF80" s="81"/>
      <c r="KG80" s="81"/>
      <c r="KH80" s="81"/>
      <c r="KI80" s="81"/>
      <c r="KJ80" s="81"/>
      <c r="KK80" s="81"/>
      <c r="KL80" s="81"/>
      <c r="KM80" s="81"/>
      <c r="KN80" s="81"/>
      <c r="KO80" s="81"/>
      <c r="KP80" s="81"/>
      <c r="KQ80" s="81"/>
      <c r="KR80" s="81"/>
      <c r="KS80" s="81"/>
      <c r="KT80" s="81"/>
      <c r="KU80" s="81"/>
      <c r="KV80" s="81">
        <f>データ!EU7</f>
        <v>36941419</v>
      </c>
      <c r="KW80" s="81"/>
      <c r="KX80" s="81"/>
      <c r="KY80" s="81"/>
      <c r="KZ80" s="81"/>
      <c r="LA80" s="81"/>
      <c r="LB80" s="81"/>
      <c r="LC80" s="81"/>
      <c r="LD80" s="81"/>
      <c r="LE80" s="81"/>
      <c r="LF80" s="81"/>
      <c r="LG80" s="81"/>
      <c r="LH80" s="81"/>
      <c r="LI80" s="81"/>
      <c r="LJ80" s="81"/>
      <c r="LK80" s="81"/>
      <c r="LL80" s="81"/>
      <c r="LM80" s="81"/>
      <c r="LN80" s="81"/>
      <c r="LO80" s="81">
        <f>データ!EV7</f>
        <v>38480542</v>
      </c>
      <c r="LP80" s="81"/>
      <c r="LQ80" s="81"/>
      <c r="LR80" s="81"/>
      <c r="LS80" s="81"/>
      <c r="LT80" s="81"/>
      <c r="LU80" s="81"/>
      <c r="LV80" s="81"/>
      <c r="LW80" s="81"/>
      <c r="LX80" s="81"/>
      <c r="LY80" s="81"/>
      <c r="LZ80" s="81"/>
      <c r="MA80" s="81"/>
      <c r="MB80" s="81"/>
      <c r="MC80" s="81"/>
      <c r="MD80" s="81"/>
      <c r="ME80" s="81"/>
      <c r="MF80" s="81"/>
      <c r="MG80" s="81"/>
      <c r="MH80" s="81">
        <f>データ!EW7</f>
        <v>38744035</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hg79Xzg/YImdZBVDEPHyKY53W8tHoHE/R5QB6wAe1nchN0ZWFtcmQlUhiFc1PPrxOwGHr9LCFaWw2Y5a9s6sw==" saltValue="troWudoiHon0Vkx5P/yQXQ=="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103</v>
      </c>
      <c r="AI4" s="157"/>
      <c r="AJ4" s="157"/>
      <c r="AK4" s="157"/>
      <c r="AL4" s="157"/>
      <c r="AM4" s="157"/>
      <c r="AN4" s="157"/>
      <c r="AO4" s="157"/>
      <c r="AP4" s="157"/>
      <c r="AQ4" s="157"/>
      <c r="AR4" s="158"/>
      <c r="AS4" s="159" t="s">
        <v>104</v>
      </c>
      <c r="AT4" s="155"/>
      <c r="AU4" s="155"/>
      <c r="AV4" s="155"/>
      <c r="AW4" s="155"/>
      <c r="AX4" s="155"/>
      <c r="AY4" s="155"/>
      <c r="AZ4" s="155"/>
      <c r="BA4" s="155"/>
      <c r="BB4" s="155"/>
      <c r="BC4" s="155"/>
      <c r="BD4" s="159" t="s">
        <v>105</v>
      </c>
      <c r="BE4" s="155"/>
      <c r="BF4" s="155"/>
      <c r="BG4" s="155"/>
      <c r="BH4" s="155"/>
      <c r="BI4" s="155"/>
      <c r="BJ4" s="155"/>
      <c r="BK4" s="155"/>
      <c r="BL4" s="155"/>
      <c r="BM4" s="155"/>
      <c r="BN4" s="155"/>
      <c r="BO4" s="156" t="s">
        <v>106</v>
      </c>
      <c r="BP4" s="157"/>
      <c r="BQ4" s="157"/>
      <c r="BR4" s="157"/>
      <c r="BS4" s="157"/>
      <c r="BT4" s="157"/>
      <c r="BU4" s="157"/>
      <c r="BV4" s="157"/>
      <c r="BW4" s="157"/>
      <c r="BX4" s="157"/>
      <c r="BY4" s="158"/>
      <c r="BZ4" s="155" t="s">
        <v>107</v>
      </c>
      <c r="CA4" s="155"/>
      <c r="CB4" s="155"/>
      <c r="CC4" s="155"/>
      <c r="CD4" s="155"/>
      <c r="CE4" s="155"/>
      <c r="CF4" s="155"/>
      <c r="CG4" s="155"/>
      <c r="CH4" s="155"/>
      <c r="CI4" s="155"/>
      <c r="CJ4" s="155"/>
      <c r="CK4" s="159" t="s">
        <v>108</v>
      </c>
      <c r="CL4" s="155"/>
      <c r="CM4" s="155"/>
      <c r="CN4" s="155"/>
      <c r="CO4" s="155"/>
      <c r="CP4" s="155"/>
      <c r="CQ4" s="155"/>
      <c r="CR4" s="155"/>
      <c r="CS4" s="155"/>
      <c r="CT4" s="155"/>
      <c r="CU4" s="155"/>
      <c r="CV4" s="155" t="s">
        <v>109</v>
      </c>
      <c r="CW4" s="155"/>
      <c r="CX4" s="155"/>
      <c r="CY4" s="155"/>
      <c r="CZ4" s="155"/>
      <c r="DA4" s="155"/>
      <c r="DB4" s="155"/>
      <c r="DC4" s="155"/>
      <c r="DD4" s="155"/>
      <c r="DE4" s="155"/>
      <c r="DF4" s="155"/>
      <c r="DG4" s="155" t="s">
        <v>110</v>
      </c>
      <c r="DH4" s="155"/>
      <c r="DI4" s="155"/>
      <c r="DJ4" s="155"/>
      <c r="DK4" s="155"/>
      <c r="DL4" s="155"/>
      <c r="DM4" s="155"/>
      <c r="DN4" s="155"/>
      <c r="DO4" s="155"/>
      <c r="DP4" s="155"/>
      <c r="DQ4" s="155"/>
      <c r="DR4" s="156" t="s">
        <v>111</v>
      </c>
      <c r="DS4" s="157"/>
      <c r="DT4" s="157"/>
      <c r="DU4" s="157"/>
      <c r="DV4" s="157"/>
      <c r="DW4" s="157"/>
      <c r="DX4" s="157"/>
      <c r="DY4" s="157"/>
      <c r="DZ4" s="157"/>
      <c r="EA4" s="157"/>
      <c r="EB4" s="158"/>
      <c r="EC4" s="155" t="s">
        <v>112</v>
      </c>
      <c r="ED4" s="155"/>
      <c r="EE4" s="155"/>
      <c r="EF4" s="155"/>
      <c r="EG4" s="155"/>
      <c r="EH4" s="155"/>
      <c r="EI4" s="155"/>
      <c r="EJ4" s="155"/>
      <c r="EK4" s="155"/>
      <c r="EL4" s="155"/>
      <c r="EM4" s="155"/>
      <c r="EN4" s="155" t="s">
        <v>113</v>
      </c>
      <c r="EO4" s="155"/>
      <c r="EP4" s="155"/>
      <c r="EQ4" s="155"/>
      <c r="ER4" s="155"/>
      <c r="ES4" s="155"/>
      <c r="ET4" s="155"/>
      <c r="EU4" s="155"/>
      <c r="EV4" s="155"/>
      <c r="EW4" s="155"/>
      <c r="EX4" s="155"/>
    </row>
    <row r="5" spans="1:154">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137</v>
      </c>
      <c r="AT5" s="64" t="s">
        <v>138</v>
      </c>
      <c r="AU5" s="64" t="s">
        <v>139</v>
      </c>
      <c r="AV5" s="64" t="s">
        <v>140</v>
      </c>
      <c r="AW5" s="64" t="s">
        <v>141</v>
      </c>
      <c r="AX5" s="64" t="s">
        <v>142</v>
      </c>
      <c r="AY5" s="64" t="s">
        <v>143</v>
      </c>
      <c r="AZ5" s="64" t="s">
        <v>144</v>
      </c>
      <c r="BA5" s="64" t="s">
        <v>145</v>
      </c>
      <c r="BB5" s="64" t="s">
        <v>146</v>
      </c>
      <c r="BC5" s="64" t="s">
        <v>147</v>
      </c>
      <c r="BD5" s="64" t="s">
        <v>137</v>
      </c>
      <c r="BE5" s="64" t="s">
        <v>148</v>
      </c>
      <c r="BF5" s="64" t="s">
        <v>139</v>
      </c>
      <c r="BG5" s="64" t="s">
        <v>140</v>
      </c>
      <c r="BH5" s="64" t="s">
        <v>149</v>
      </c>
      <c r="BI5" s="64" t="s">
        <v>142</v>
      </c>
      <c r="BJ5" s="64" t="s">
        <v>143</v>
      </c>
      <c r="BK5" s="64" t="s">
        <v>144</v>
      </c>
      <c r="BL5" s="64" t="s">
        <v>145</v>
      </c>
      <c r="BM5" s="64" t="s">
        <v>146</v>
      </c>
      <c r="BN5" s="64" t="s">
        <v>147</v>
      </c>
      <c r="BO5" s="64" t="s">
        <v>137</v>
      </c>
      <c r="BP5" s="64" t="s">
        <v>138</v>
      </c>
      <c r="BQ5" s="64" t="s">
        <v>139</v>
      </c>
      <c r="BR5" s="64" t="s">
        <v>140</v>
      </c>
      <c r="BS5" s="64" t="s">
        <v>141</v>
      </c>
      <c r="BT5" s="64" t="s">
        <v>142</v>
      </c>
      <c r="BU5" s="64" t="s">
        <v>143</v>
      </c>
      <c r="BV5" s="64" t="s">
        <v>144</v>
      </c>
      <c r="BW5" s="64" t="s">
        <v>145</v>
      </c>
      <c r="BX5" s="64" t="s">
        <v>146</v>
      </c>
      <c r="BY5" s="64" t="s">
        <v>147</v>
      </c>
      <c r="BZ5" s="64" t="s">
        <v>137</v>
      </c>
      <c r="CA5" s="64" t="s">
        <v>138</v>
      </c>
      <c r="CB5" s="64" t="s">
        <v>139</v>
      </c>
      <c r="CC5" s="64" t="s">
        <v>140</v>
      </c>
      <c r="CD5" s="64" t="s">
        <v>141</v>
      </c>
      <c r="CE5" s="64" t="s">
        <v>142</v>
      </c>
      <c r="CF5" s="64" t="s">
        <v>143</v>
      </c>
      <c r="CG5" s="64" t="s">
        <v>144</v>
      </c>
      <c r="CH5" s="64" t="s">
        <v>145</v>
      </c>
      <c r="CI5" s="64" t="s">
        <v>146</v>
      </c>
      <c r="CJ5" s="64" t="s">
        <v>147</v>
      </c>
      <c r="CK5" s="64" t="s">
        <v>137</v>
      </c>
      <c r="CL5" s="64" t="s">
        <v>138</v>
      </c>
      <c r="CM5" s="64" t="s">
        <v>139</v>
      </c>
      <c r="CN5" s="64" t="s">
        <v>140</v>
      </c>
      <c r="CO5" s="64" t="s">
        <v>141</v>
      </c>
      <c r="CP5" s="64" t="s">
        <v>142</v>
      </c>
      <c r="CQ5" s="64" t="s">
        <v>143</v>
      </c>
      <c r="CR5" s="64" t="s">
        <v>144</v>
      </c>
      <c r="CS5" s="64" t="s">
        <v>145</v>
      </c>
      <c r="CT5" s="64" t="s">
        <v>146</v>
      </c>
      <c r="CU5" s="64" t="s">
        <v>147</v>
      </c>
      <c r="CV5" s="64" t="s">
        <v>137</v>
      </c>
      <c r="CW5" s="64" t="s">
        <v>138</v>
      </c>
      <c r="CX5" s="64" t="s">
        <v>139</v>
      </c>
      <c r="CY5" s="64" t="s">
        <v>150</v>
      </c>
      <c r="CZ5" s="64" t="s">
        <v>149</v>
      </c>
      <c r="DA5" s="64" t="s">
        <v>142</v>
      </c>
      <c r="DB5" s="64" t="s">
        <v>143</v>
      </c>
      <c r="DC5" s="64" t="s">
        <v>144</v>
      </c>
      <c r="DD5" s="64" t="s">
        <v>145</v>
      </c>
      <c r="DE5" s="64" t="s">
        <v>146</v>
      </c>
      <c r="DF5" s="64" t="s">
        <v>147</v>
      </c>
      <c r="DG5" s="64" t="s">
        <v>137</v>
      </c>
      <c r="DH5" s="64" t="s">
        <v>138</v>
      </c>
      <c r="DI5" s="64" t="s">
        <v>139</v>
      </c>
      <c r="DJ5" s="64" t="s">
        <v>140</v>
      </c>
      <c r="DK5" s="64" t="s">
        <v>149</v>
      </c>
      <c r="DL5" s="64" t="s">
        <v>142</v>
      </c>
      <c r="DM5" s="64" t="s">
        <v>143</v>
      </c>
      <c r="DN5" s="64" t="s">
        <v>144</v>
      </c>
      <c r="DO5" s="64" t="s">
        <v>145</v>
      </c>
      <c r="DP5" s="64" t="s">
        <v>146</v>
      </c>
      <c r="DQ5" s="64" t="s">
        <v>147</v>
      </c>
      <c r="DR5" s="64" t="s">
        <v>151</v>
      </c>
      <c r="DS5" s="64" t="s">
        <v>138</v>
      </c>
      <c r="DT5" s="64" t="s">
        <v>139</v>
      </c>
      <c r="DU5" s="64" t="s">
        <v>140</v>
      </c>
      <c r="DV5" s="64" t="s">
        <v>149</v>
      </c>
      <c r="DW5" s="64" t="s">
        <v>142</v>
      </c>
      <c r="DX5" s="64" t="s">
        <v>143</v>
      </c>
      <c r="DY5" s="64" t="s">
        <v>144</v>
      </c>
      <c r="DZ5" s="64" t="s">
        <v>145</v>
      </c>
      <c r="EA5" s="64" t="s">
        <v>146</v>
      </c>
      <c r="EB5" s="64" t="s">
        <v>147</v>
      </c>
      <c r="EC5" s="64" t="s">
        <v>137</v>
      </c>
      <c r="ED5" s="64" t="s">
        <v>138</v>
      </c>
      <c r="EE5" s="64" t="s">
        <v>139</v>
      </c>
      <c r="EF5" s="64" t="s">
        <v>140</v>
      </c>
      <c r="EG5" s="64" t="s">
        <v>149</v>
      </c>
      <c r="EH5" s="64" t="s">
        <v>142</v>
      </c>
      <c r="EI5" s="64" t="s">
        <v>143</v>
      </c>
      <c r="EJ5" s="64" t="s">
        <v>144</v>
      </c>
      <c r="EK5" s="64" t="s">
        <v>145</v>
      </c>
      <c r="EL5" s="64" t="s">
        <v>146</v>
      </c>
      <c r="EM5" s="64" t="s">
        <v>152</v>
      </c>
      <c r="EN5" s="64" t="s">
        <v>137</v>
      </c>
      <c r="EO5" s="64" t="s">
        <v>138</v>
      </c>
      <c r="EP5" s="64" t="s">
        <v>139</v>
      </c>
      <c r="EQ5" s="64" t="s">
        <v>150</v>
      </c>
      <c r="ER5" s="64" t="s">
        <v>141</v>
      </c>
      <c r="ES5" s="64" t="s">
        <v>142</v>
      </c>
      <c r="ET5" s="64" t="s">
        <v>143</v>
      </c>
      <c r="EU5" s="64" t="s">
        <v>144</v>
      </c>
      <c r="EV5" s="64" t="s">
        <v>145</v>
      </c>
      <c r="EW5" s="64" t="s">
        <v>146</v>
      </c>
      <c r="EX5" s="64" t="s">
        <v>147</v>
      </c>
    </row>
    <row r="6" spans="1:154" s="69" customFormat="1">
      <c r="A6" s="50" t="s">
        <v>153</v>
      </c>
      <c r="B6" s="65">
        <f>B8</f>
        <v>2018</v>
      </c>
      <c r="C6" s="65">
        <f t="shared" ref="C6:M6" si="2">C8</f>
        <v>63622</v>
      </c>
      <c r="D6" s="65">
        <f t="shared" si="2"/>
        <v>46</v>
      </c>
      <c r="E6" s="65">
        <f t="shared" si="2"/>
        <v>6</v>
      </c>
      <c r="F6" s="65">
        <f t="shared" si="2"/>
        <v>0</v>
      </c>
      <c r="G6" s="65">
        <f t="shared" si="2"/>
        <v>1</v>
      </c>
      <c r="H6" s="160" t="str">
        <f>IF(H8&lt;&gt;I8,H8,"")&amp;IF(I8&lt;&gt;J8,I8,"")&amp;"　"&amp;J8</f>
        <v>山形県最上町　町立最上病院</v>
      </c>
      <c r="I6" s="161"/>
      <c r="J6" s="162"/>
      <c r="K6" s="65" t="str">
        <f t="shared" si="2"/>
        <v>当然財務</v>
      </c>
      <c r="L6" s="65" t="str">
        <f t="shared" si="2"/>
        <v>病院事業</v>
      </c>
      <c r="M6" s="65" t="str">
        <f t="shared" si="2"/>
        <v>一般病院</v>
      </c>
      <c r="N6" s="65" t="str">
        <f>N8</f>
        <v>50床以上～100床未満</v>
      </c>
      <c r="O6" s="65" t="str">
        <f>O8</f>
        <v>非設置</v>
      </c>
      <c r="P6" s="65" t="str">
        <f>P8</f>
        <v>直営</v>
      </c>
      <c r="Q6" s="66">
        <f t="shared" ref="Q6:AG6" si="3">Q8</f>
        <v>5</v>
      </c>
      <c r="R6" s="65" t="str">
        <f t="shared" si="3"/>
        <v>-</v>
      </c>
      <c r="S6" s="65" t="str">
        <f t="shared" si="3"/>
        <v>ド</v>
      </c>
      <c r="T6" s="65" t="str">
        <f t="shared" si="3"/>
        <v>救</v>
      </c>
      <c r="U6" s="66">
        <f>U8</f>
        <v>8648</v>
      </c>
      <c r="V6" s="66">
        <f>V8</f>
        <v>5406</v>
      </c>
      <c r="W6" s="65" t="str">
        <f>W8</f>
        <v>第１種該当</v>
      </c>
      <c r="X6" s="65" t="str">
        <f t="shared" si="3"/>
        <v>１５：１</v>
      </c>
      <c r="Y6" s="66">
        <f t="shared" si="3"/>
        <v>60</v>
      </c>
      <c r="Z6" s="66" t="str">
        <f t="shared" si="3"/>
        <v>-</v>
      </c>
      <c r="AA6" s="66" t="str">
        <f t="shared" si="3"/>
        <v>-</v>
      </c>
      <c r="AB6" s="66" t="str">
        <f t="shared" si="3"/>
        <v>-</v>
      </c>
      <c r="AC6" s="66" t="str">
        <f t="shared" si="3"/>
        <v>-</v>
      </c>
      <c r="AD6" s="66">
        <f t="shared" si="3"/>
        <v>60</v>
      </c>
      <c r="AE6" s="66">
        <f t="shared" si="3"/>
        <v>60</v>
      </c>
      <c r="AF6" s="66" t="str">
        <f t="shared" si="3"/>
        <v>-</v>
      </c>
      <c r="AG6" s="66">
        <f t="shared" si="3"/>
        <v>60</v>
      </c>
      <c r="AH6" s="67">
        <f>IF(AH8="-",NA(),AH8)</f>
        <v>101.8</v>
      </c>
      <c r="AI6" s="67">
        <f t="shared" ref="AI6:AQ6" si="4">IF(AI8="-",NA(),AI8)</f>
        <v>102.9</v>
      </c>
      <c r="AJ6" s="67">
        <f t="shared" si="4"/>
        <v>105.7</v>
      </c>
      <c r="AK6" s="67">
        <f t="shared" si="4"/>
        <v>102.7</v>
      </c>
      <c r="AL6" s="67">
        <f t="shared" si="4"/>
        <v>106.3</v>
      </c>
      <c r="AM6" s="67">
        <f t="shared" si="4"/>
        <v>98.5</v>
      </c>
      <c r="AN6" s="67">
        <f t="shared" si="4"/>
        <v>98</v>
      </c>
      <c r="AO6" s="67">
        <f t="shared" si="4"/>
        <v>98.4</v>
      </c>
      <c r="AP6" s="67">
        <f t="shared" si="4"/>
        <v>98.2</v>
      </c>
      <c r="AQ6" s="67">
        <f t="shared" si="4"/>
        <v>97.5</v>
      </c>
      <c r="AR6" s="67" t="str">
        <f>IF(AR8="-","【-】","【"&amp;SUBSTITUTE(TEXT(AR8,"#,##0.0"),"-","△")&amp;"】")</f>
        <v>【98.8】</v>
      </c>
      <c r="AS6" s="67">
        <f>IF(AS8="-",NA(),AS8)</f>
        <v>70.2</v>
      </c>
      <c r="AT6" s="67">
        <f t="shared" ref="AT6:BB6" si="5">IF(AT8="-",NA(),AT8)</f>
        <v>67.7</v>
      </c>
      <c r="AU6" s="67">
        <f t="shared" si="5"/>
        <v>69.5</v>
      </c>
      <c r="AV6" s="67">
        <f t="shared" si="5"/>
        <v>63.2</v>
      </c>
      <c r="AW6" s="67">
        <f t="shared" si="5"/>
        <v>66.5</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38.700000000000003</v>
      </c>
      <c r="BE6" s="67">
        <f t="shared" ref="BE6:BM6" si="6">IF(BE8="-",NA(),BE8)</f>
        <v>34.9</v>
      </c>
      <c r="BF6" s="67">
        <f t="shared" si="6"/>
        <v>25.3</v>
      </c>
      <c r="BG6" s="67">
        <f t="shared" si="6"/>
        <v>24.6</v>
      </c>
      <c r="BH6" s="67">
        <f t="shared" si="6"/>
        <v>14.8</v>
      </c>
      <c r="BI6" s="67">
        <f t="shared" si="6"/>
        <v>94.9</v>
      </c>
      <c r="BJ6" s="67">
        <f t="shared" si="6"/>
        <v>101.2</v>
      </c>
      <c r="BK6" s="67">
        <f t="shared" si="6"/>
        <v>107.2</v>
      </c>
      <c r="BL6" s="67">
        <f t="shared" si="6"/>
        <v>114.4</v>
      </c>
      <c r="BM6" s="67">
        <f t="shared" si="6"/>
        <v>117</v>
      </c>
      <c r="BN6" s="67" t="str">
        <f>IF(BN8="-","【-】","【"&amp;SUBSTITUTE(TEXT(BN8,"#,##0.0"),"-","△")&amp;"】")</f>
        <v>【64.1】</v>
      </c>
      <c r="BO6" s="67">
        <f>IF(BO8="-",NA(),BO8)</f>
        <v>86.7</v>
      </c>
      <c r="BP6" s="67">
        <f t="shared" ref="BP6:BX6" si="7">IF(BP8="-",NA(),BP8)</f>
        <v>92.4</v>
      </c>
      <c r="BQ6" s="67">
        <f t="shared" si="7"/>
        <v>91.3</v>
      </c>
      <c r="BR6" s="67">
        <f t="shared" si="7"/>
        <v>88.1</v>
      </c>
      <c r="BS6" s="67">
        <f t="shared" si="7"/>
        <v>86.7</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19559</v>
      </c>
      <c r="CA6" s="68">
        <f t="shared" ref="CA6:CI6" si="8">IF(CA8="-",NA(),CA8)</f>
        <v>18296</v>
      </c>
      <c r="CB6" s="68">
        <f t="shared" si="8"/>
        <v>19545</v>
      </c>
      <c r="CC6" s="68">
        <f t="shared" si="8"/>
        <v>19283</v>
      </c>
      <c r="CD6" s="68">
        <f t="shared" si="8"/>
        <v>19493</v>
      </c>
      <c r="CE6" s="68">
        <f t="shared" si="8"/>
        <v>23857</v>
      </c>
      <c r="CF6" s="68">
        <f t="shared" si="8"/>
        <v>24371</v>
      </c>
      <c r="CG6" s="68">
        <f t="shared" si="8"/>
        <v>24882</v>
      </c>
      <c r="CH6" s="68">
        <f t="shared" si="8"/>
        <v>25249</v>
      </c>
      <c r="CI6" s="68">
        <f t="shared" si="8"/>
        <v>25711</v>
      </c>
      <c r="CJ6" s="67" t="str">
        <f>IF(CJ8="-","【-】","【"&amp;SUBSTITUTE(TEXT(CJ8,"#,##0"),"-","△")&amp;"】")</f>
        <v>【52,412】</v>
      </c>
      <c r="CK6" s="68">
        <f>IF(CK8="-",NA(),CK8)</f>
        <v>6209</v>
      </c>
      <c r="CL6" s="68">
        <f t="shared" ref="CL6:CT6" si="9">IF(CL8="-",NA(),CL8)</f>
        <v>6199</v>
      </c>
      <c r="CM6" s="68">
        <f t="shared" si="9"/>
        <v>6265</v>
      </c>
      <c r="CN6" s="68">
        <f t="shared" si="9"/>
        <v>6326</v>
      </c>
      <c r="CO6" s="68">
        <f t="shared" si="9"/>
        <v>6575</v>
      </c>
      <c r="CP6" s="68">
        <f t="shared" si="9"/>
        <v>8471</v>
      </c>
      <c r="CQ6" s="68">
        <f t="shared" si="9"/>
        <v>8736</v>
      </c>
      <c r="CR6" s="68">
        <f t="shared" si="9"/>
        <v>8797</v>
      </c>
      <c r="CS6" s="68">
        <f t="shared" si="9"/>
        <v>8852</v>
      </c>
      <c r="CT6" s="68">
        <f t="shared" si="9"/>
        <v>9060</v>
      </c>
      <c r="CU6" s="67" t="str">
        <f>IF(CU8="-","【-】","【"&amp;SUBSTITUTE(TEXT(CU8,"#,##0"),"-","△")&amp;"】")</f>
        <v>【14,708】</v>
      </c>
      <c r="CV6" s="67">
        <f>IF(CV8="-",NA(),CV8)</f>
        <v>71.599999999999994</v>
      </c>
      <c r="CW6" s="67">
        <f t="shared" ref="CW6:DE6" si="10">IF(CW8="-",NA(),CW8)</f>
        <v>73.3</v>
      </c>
      <c r="CX6" s="67">
        <f t="shared" si="10"/>
        <v>64.8</v>
      </c>
      <c r="CY6" s="67">
        <f t="shared" si="10"/>
        <v>83.6</v>
      </c>
      <c r="CZ6" s="67">
        <f t="shared" si="10"/>
        <v>77.3</v>
      </c>
      <c r="DA6" s="67">
        <f t="shared" si="10"/>
        <v>67.5</v>
      </c>
      <c r="DB6" s="67">
        <f t="shared" si="10"/>
        <v>67.5</v>
      </c>
      <c r="DC6" s="67">
        <f t="shared" si="10"/>
        <v>69.5</v>
      </c>
      <c r="DD6" s="67">
        <f t="shared" si="10"/>
        <v>70.3</v>
      </c>
      <c r="DE6" s="67">
        <f t="shared" si="10"/>
        <v>71.099999999999994</v>
      </c>
      <c r="DF6" s="67" t="str">
        <f>IF(DF8="-","【-】","【"&amp;SUBSTITUTE(TEXT(DF8,"#,##0.0"),"-","△")&amp;"】")</f>
        <v>【54.8】</v>
      </c>
      <c r="DG6" s="67">
        <f>IF(DG8="-",NA(),DG8)</f>
        <v>13.6</v>
      </c>
      <c r="DH6" s="67">
        <f t="shared" ref="DH6:DP6" si="11">IF(DH8="-",NA(),DH8)</f>
        <v>13.6</v>
      </c>
      <c r="DI6" s="67">
        <f t="shared" si="11"/>
        <v>12.9</v>
      </c>
      <c r="DJ6" s="67">
        <f t="shared" si="11"/>
        <v>13.7</v>
      </c>
      <c r="DK6" s="67">
        <f t="shared" si="11"/>
        <v>12.7</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45.3</v>
      </c>
      <c r="DS6" s="67">
        <f t="shared" ref="DS6:EA6" si="12">IF(DS8="-",NA(),DS8)</f>
        <v>48</v>
      </c>
      <c r="DT6" s="67">
        <f t="shared" si="12"/>
        <v>50.2</v>
      </c>
      <c r="DU6" s="67">
        <f t="shared" si="12"/>
        <v>53.1</v>
      </c>
      <c r="DV6" s="67">
        <f t="shared" si="12"/>
        <v>55.8</v>
      </c>
      <c r="DW6" s="67">
        <f t="shared" si="12"/>
        <v>52.4</v>
      </c>
      <c r="DX6" s="67">
        <f t="shared" si="12"/>
        <v>52.6</v>
      </c>
      <c r="DY6" s="67">
        <f t="shared" si="12"/>
        <v>54.2</v>
      </c>
      <c r="DZ6" s="67">
        <f t="shared" si="12"/>
        <v>53.8</v>
      </c>
      <c r="EA6" s="67">
        <f t="shared" si="12"/>
        <v>56.1</v>
      </c>
      <c r="EB6" s="67" t="str">
        <f>IF(EB8="-","【-】","【"&amp;SUBSTITUTE(TEXT(EB8,"#,##0.0"),"-","△")&amp;"】")</f>
        <v>【52.5】</v>
      </c>
      <c r="EC6" s="67">
        <f>IF(EC8="-",NA(),EC8)</f>
        <v>58.3</v>
      </c>
      <c r="ED6" s="67">
        <f t="shared" ref="ED6:EL6" si="13">IF(ED8="-",NA(),ED8)</f>
        <v>63.4</v>
      </c>
      <c r="EE6" s="67">
        <f t="shared" si="13"/>
        <v>65.900000000000006</v>
      </c>
      <c r="EF6" s="67">
        <f t="shared" si="13"/>
        <v>71.8</v>
      </c>
      <c r="EG6" s="67">
        <f t="shared" si="13"/>
        <v>78</v>
      </c>
      <c r="EH6" s="67">
        <f t="shared" si="13"/>
        <v>68.900000000000006</v>
      </c>
      <c r="EI6" s="67">
        <f t="shared" si="13"/>
        <v>68</v>
      </c>
      <c r="EJ6" s="67">
        <f t="shared" si="13"/>
        <v>70</v>
      </c>
      <c r="EK6" s="67">
        <f t="shared" si="13"/>
        <v>71</v>
      </c>
      <c r="EL6" s="67">
        <f t="shared" si="13"/>
        <v>73.2</v>
      </c>
      <c r="EM6" s="67" t="str">
        <f>IF(EM8="-","【-】","【"&amp;SUBSTITUTE(TEXT(EM8,"#,##0.0"),"-","△")&amp;"】")</f>
        <v>【68.8】</v>
      </c>
      <c r="EN6" s="68">
        <f>IF(EN8="-",NA(),EN8)</f>
        <v>42567871</v>
      </c>
      <c r="EO6" s="68">
        <f t="shared" ref="EO6:EW6" si="14">IF(EO8="-",NA(),EO8)</f>
        <v>43071729</v>
      </c>
      <c r="EP6" s="68">
        <f t="shared" si="14"/>
        <v>43934657</v>
      </c>
      <c r="EQ6" s="68">
        <f t="shared" si="14"/>
        <v>51612900</v>
      </c>
      <c r="ER6" s="68">
        <f t="shared" si="14"/>
        <v>52021283</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c r="A7" s="50" t="s">
        <v>154</v>
      </c>
      <c r="B7" s="65">
        <f t="shared" ref="B7:AG7" si="15">B8</f>
        <v>2018</v>
      </c>
      <c r="C7" s="65">
        <f t="shared" si="15"/>
        <v>63622</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50床以上～100床未満</v>
      </c>
      <c r="O7" s="65" t="str">
        <f>O8</f>
        <v>非設置</v>
      </c>
      <c r="P7" s="65" t="str">
        <f>P8</f>
        <v>直営</v>
      </c>
      <c r="Q7" s="66">
        <f t="shared" si="15"/>
        <v>5</v>
      </c>
      <c r="R7" s="65" t="str">
        <f t="shared" si="15"/>
        <v>-</v>
      </c>
      <c r="S7" s="65" t="str">
        <f t="shared" si="15"/>
        <v>ド</v>
      </c>
      <c r="T7" s="65" t="str">
        <f t="shared" si="15"/>
        <v>救</v>
      </c>
      <c r="U7" s="66">
        <f>U8</f>
        <v>8648</v>
      </c>
      <c r="V7" s="66">
        <f>V8</f>
        <v>5406</v>
      </c>
      <c r="W7" s="65" t="str">
        <f>W8</f>
        <v>第１種該当</v>
      </c>
      <c r="X7" s="65" t="str">
        <f t="shared" si="15"/>
        <v>１５：１</v>
      </c>
      <c r="Y7" s="66">
        <f t="shared" si="15"/>
        <v>60</v>
      </c>
      <c r="Z7" s="66" t="str">
        <f t="shared" si="15"/>
        <v>-</v>
      </c>
      <c r="AA7" s="66" t="str">
        <f t="shared" si="15"/>
        <v>-</v>
      </c>
      <c r="AB7" s="66" t="str">
        <f t="shared" si="15"/>
        <v>-</v>
      </c>
      <c r="AC7" s="66" t="str">
        <f t="shared" si="15"/>
        <v>-</v>
      </c>
      <c r="AD7" s="66">
        <f t="shared" si="15"/>
        <v>60</v>
      </c>
      <c r="AE7" s="66">
        <f t="shared" si="15"/>
        <v>60</v>
      </c>
      <c r="AF7" s="66" t="str">
        <f t="shared" si="15"/>
        <v>-</v>
      </c>
      <c r="AG7" s="66">
        <f t="shared" si="15"/>
        <v>60</v>
      </c>
      <c r="AH7" s="67">
        <f>AH8</f>
        <v>101.8</v>
      </c>
      <c r="AI7" s="67">
        <f t="shared" ref="AI7:AQ7" si="16">AI8</f>
        <v>102.9</v>
      </c>
      <c r="AJ7" s="67">
        <f t="shared" si="16"/>
        <v>105.7</v>
      </c>
      <c r="AK7" s="67">
        <f t="shared" si="16"/>
        <v>102.7</v>
      </c>
      <c r="AL7" s="67">
        <f t="shared" si="16"/>
        <v>106.3</v>
      </c>
      <c r="AM7" s="67">
        <f t="shared" si="16"/>
        <v>98.5</v>
      </c>
      <c r="AN7" s="67">
        <f t="shared" si="16"/>
        <v>98</v>
      </c>
      <c r="AO7" s="67">
        <f t="shared" si="16"/>
        <v>98.4</v>
      </c>
      <c r="AP7" s="67">
        <f t="shared" si="16"/>
        <v>98.2</v>
      </c>
      <c r="AQ7" s="67">
        <f t="shared" si="16"/>
        <v>97.5</v>
      </c>
      <c r="AR7" s="67"/>
      <c r="AS7" s="67">
        <f>AS8</f>
        <v>70.2</v>
      </c>
      <c r="AT7" s="67">
        <f t="shared" ref="AT7:BB7" si="17">AT8</f>
        <v>67.7</v>
      </c>
      <c r="AU7" s="67">
        <f t="shared" si="17"/>
        <v>69.5</v>
      </c>
      <c r="AV7" s="67">
        <f t="shared" si="17"/>
        <v>63.2</v>
      </c>
      <c r="AW7" s="67">
        <f t="shared" si="17"/>
        <v>66.5</v>
      </c>
      <c r="AX7" s="67">
        <f t="shared" si="17"/>
        <v>79.7</v>
      </c>
      <c r="AY7" s="67">
        <f t="shared" si="17"/>
        <v>79.599999999999994</v>
      </c>
      <c r="AZ7" s="67">
        <f t="shared" si="17"/>
        <v>77.900000000000006</v>
      </c>
      <c r="BA7" s="67">
        <f t="shared" si="17"/>
        <v>78.099999999999994</v>
      </c>
      <c r="BB7" s="67">
        <f t="shared" si="17"/>
        <v>77</v>
      </c>
      <c r="BC7" s="67"/>
      <c r="BD7" s="67">
        <f>BD8</f>
        <v>38.700000000000003</v>
      </c>
      <c r="BE7" s="67">
        <f t="shared" ref="BE7:BM7" si="18">BE8</f>
        <v>34.9</v>
      </c>
      <c r="BF7" s="67">
        <f t="shared" si="18"/>
        <v>25.3</v>
      </c>
      <c r="BG7" s="67">
        <f t="shared" si="18"/>
        <v>24.6</v>
      </c>
      <c r="BH7" s="67">
        <f t="shared" si="18"/>
        <v>14.8</v>
      </c>
      <c r="BI7" s="67">
        <f t="shared" si="18"/>
        <v>94.9</v>
      </c>
      <c r="BJ7" s="67">
        <f t="shared" si="18"/>
        <v>101.2</v>
      </c>
      <c r="BK7" s="67">
        <f t="shared" si="18"/>
        <v>107.2</v>
      </c>
      <c r="BL7" s="67">
        <f t="shared" si="18"/>
        <v>114.4</v>
      </c>
      <c r="BM7" s="67">
        <f t="shared" si="18"/>
        <v>117</v>
      </c>
      <c r="BN7" s="67"/>
      <c r="BO7" s="67">
        <f>BO8</f>
        <v>86.7</v>
      </c>
      <c r="BP7" s="67">
        <f t="shared" ref="BP7:BX7" si="19">BP8</f>
        <v>92.4</v>
      </c>
      <c r="BQ7" s="67">
        <f t="shared" si="19"/>
        <v>91.3</v>
      </c>
      <c r="BR7" s="67">
        <f t="shared" si="19"/>
        <v>88.1</v>
      </c>
      <c r="BS7" s="67">
        <f t="shared" si="19"/>
        <v>86.7</v>
      </c>
      <c r="BT7" s="67">
        <f t="shared" si="19"/>
        <v>67.400000000000006</v>
      </c>
      <c r="BU7" s="67">
        <f t="shared" si="19"/>
        <v>66.599999999999994</v>
      </c>
      <c r="BV7" s="67">
        <f t="shared" si="19"/>
        <v>66.8</v>
      </c>
      <c r="BW7" s="67">
        <f t="shared" si="19"/>
        <v>67.900000000000006</v>
      </c>
      <c r="BX7" s="67">
        <f t="shared" si="19"/>
        <v>66.900000000000006</v>
      </c>
      <c r="BY7" s="67"/>
      <c r="BZ7" s="68">
        <f>BZ8</f>
        <v>19559</v>
      </c>
      <c r="CA7" s="68">
        <f t="shared" ref="CA7:CI7" si="20">CA8</f>
        <v>18296</v>
      </c>
      <c r="CB7" s="68">
        <f t="shared" si="20"/>
        <v>19545</v>
      </c>
      <c r="CC7" s="68">
        <f t="shared" si="20"/>
        <v>19283</v>
      </c>
      <c r="CD7" s="68">
        <f t="shared" si="20"/>
        <v>19493</v>
      </c>
      <c r="CE7" s="68">
        <f t="shared" si="20"/>
        <v>23857</v>
      </c>
      <c r="CF7" s="68">
        <f t="shared" si="20"/>
        <v>24371</v>
      </c>
      <c r="CG7" s="68">
        <f t="shared" si="20"/>
        <v>24882</v>
      </c>
      <c r="CH7" s="68">
        <f t="shared" si="20"/>
        <v>25249</v>
      </c>
      <c r="CI7" s="68">
        <f t="shared" si="20"/>
        <v>25711</v>
      </c>
      <c r="CJ7" s="67"/>
      <c r="CK7" s="68">
        <f>CK8</f>
        <v>6209</v>
      </c>
      <c r="CL7" s="68">
        <f t="shared" ref="CL7:CT7" si="21">CL8</f>
        <v>6199</v>
      </c>
      <c r="CM7" s="68">
        <f t="shared" si="21"/>
        <v>6265</v>
      </c>
      <c r="CN7" s="68">
        <f t="shared" si="21"/>
        <v>6326</v>
      </c>
      <c r="CO7" s="68">
        <f t="shared" si="21"/>
        <v>6575</v>
      </c>
      <c r="CP7" s="68">
        <f t="shared" si="21"/>
        <v>8471</v>
      </c>
      <c r="CQ7" s="68">
        <f t="shared" si="21"/>
        <v>8736</v>
      </c>
      <c r="CR7" s="68">
        <f t="shared" si="21"/>
        <v>8797</v>
      </c>
      <c r="CS7" s="68">
        <f t="shared" si="21"/>
        <v>8852</v>
      </c>
      <c r="CT7" s="68">
        <f t="shared" si="21"/>
        <v>9060</v>
      </c>
      <c r="CU7" s="67"/>
      <c r="CV7" s="67">
        <f>CV8</f>
        <v>71.599999999999994</v>
      </c>
      <c r="CW7" s="67">
        <f t="shared" ref="CW7:DE7" si="22">CW8</f>
        <v>73.3</v>
      </c>
      <c r="CX7" s="67">
        <f t="shared" si="22"/>
        <v>64.8</v>
      </c>
      <c r="CY7" s="67">
        <f t="shared" si="22"/>
        <v>83.6</v>
      </c>
      <c r="CZ7" s="67">
        <f t="shared" si="22"/>
        <v>77.3</v>
      </c>
      <c r="DA7" s="67">
        <f t="shared" si="22"/>
        <v>67.5</v>
      </c>
      <c r="DB7" s="67">
        <f t="shared" si="22"/>
        <v>67.5</v>
      </c>
      <c r="DC7" s="67">
        <f t="shared" si="22"/>
        <v>69.5</v>
      </c>
      <c r="DD7" s="67">
        <f t="shared" si="22"/>
        <v>70.3</v>
      </c>
      <c r="DE7" s="67">
        <f t="shared" si="22"/>
        <v>71.099999999999994</v>
      </c>
      <c r="DF7" s="67"/>
      <c r="DG7" s="67">
        <f>DG8</f>
        <v>13.6</v>
      </c>
      <c r="DH7" s="67">
        <f t="shared" ref="DH7:DP7" si="23">DH8</f>
        <v>13.6</v>
      </c>
      <c r="DI7" s="67">
        <f t="shared" si="23"/>
        <v>12.9</v>
      </c>
      <c r="DJ7" s="67">
        <f t="shared" si="23"/>
        <v>13.7</v>
      </c>
      <c r="DK7" s="67">
        <f t="shared" si="23"/>
        <v>12.7</v>
      </c>
      <c r="DL7" s="67">
        <f t="shared" si="23"/>
        <v>17.899999999999999</v>
      </c>
      <c r="DM7" s="67">
        <f t="shared" si="23"/>
        <v>17.899999999999999</v>
      </c>
      <c r="DN7" s="67">
        <f t="shared" si="23"/>
        <v>17.399999999999999</v>
      </c>
      <c r="DO7" s="67">
        <f t="shared" si="23"/>
        <v>17</v>
      </c>
      <c r="DP7" s="67">
        <f t="shared" si="23"/>
        <v>16.5</v>
      </c>
      <c r="DQ7" s="67"/>
      <c r="DR7" s="67">
        <f>DR8</f>
        <v>45.3</v>
      </c>
      <c r="DS7" s="67">
        <f t="shared" ref="DS7:EA7" si="24">DS8</f>
        <v>48</v>
      </c>
      <c r="DT7" s="67">
        <f t="shared" si="24"/>
        <v>50.2</v>
      </c>
      <c r="DU7" s="67">
        <f t="shared" si="24"/>
        <v>53.1</v>
      </c>
      <c r="DV7" s="67">
        <f t="shared" si="24"/>
        <v>55.8</v>
      </c>
      <c r="DW7" s="67">
        <f t="shared" si="24"/>
        <v>52.4</v>
      </c>
      <c r="DX7" s="67">
        <f t="shared" si="24"/>
        <v>52.6</v>
      </c>
      <c r="DY7" s="67">
        <f t="shared" si="24"/>
        <v>54.2</v>
      </c>
      <c r="DZ7" s="67">
        <f t="shared" si="24"/>
        <v>53.8</v>
      </c>
      <c r="EA7" s="67">
        <f t="shared" si="24"/>
        <v>56.1</v>
      </c>
      <c r="EB7" s="67"/>
      <c r="EC7" s="67">
        <f>EC8</f>
        <v>58.3</v>
      </c>
      <c r="ED7" s="67">
        <f t="shared" ref="ED7:EL7" si="25">ED8</f>
        <v>63.4</v>
      </c>
      <c r="EE7" s="67">
        <f t="shared" si="25"/>
        <v>65.900000000000006</v>
      </c>
      <c r="EF7" s="67">
        <f t="shared" si="25"/>
        <v>71.8</v>
      </c>
      <c r="EG7" s="67">
        <f t="shared" si="25"/>
        <v>78</v>
      </c>
      <c r="EH7" s="67">
        <f t="shared" si="25"/>
        <v>68.900000000000006</v>
      </c>
      <c r="EI7" s="67">
        <f t="shared" si="25"/>
        <v>68</v>
      </c>
      <c r="EJ7" s="67">
        <f t="shared" si="25"/>
        <v>70</v>
      </c>
      <c r="EK7" s="67">
        <f t="shared" si="25"/>
        <v>71</v>
      </c>
      <c r="EL7" s="67">
        <f t="shared" si="25"/>
        <v>73.2</v>
      </c>
      <c r="EM7" s="67"/>
      <c r="EN7" s="68">
        <f>EN8</f>
        <v>42567871</v>
      </c>
      <c r="EO7" s="68">
        <f t="shared" ref="EO7:EW7" si="26">EO8</f>
        <v>43071729</v>
      </c>
      <c r="EP7" s="68">
        <f t="shared" si="26"/>
        <v>43934657</v>
      </c>
      <c r="EQ7" s="68">
        <f t="shared" si="26"/>
        <v>51612900</v>
      </c>
      <c r="ER7" s="68">
        <f t="shared" si="26"/>
        <v>52021283</v>
      </c>
      <c r="ES7" s="68">
        <f t="shared" si="26"/>
        <v>34878088</v>
      </c>
      <c r="ET7" s="68">
        <f t="shared" si="26"/>
        <v>36094355</v>
      </c>
      <c r="EU7" s="68">
        <f t="shared" si="26"/>
        <v>36941419</v>
      </c>
      <c r="EV7" s="68">
        <f t="shared" si="26"/>
        <v>38480542</v>
      </c>
      <c r="EW7" s="68">
        <f t="shared" si="26"/>
        <v>38744035</v>
      </c>
      <c r="EX7" s="68"/>
    </row>
    <row r="8" spans="1:154" s="69" customFormat="1">
      <c r="A8" s="50"/>
      <c r="B8" s="70">
        <v>2018</v>
      </c>
      <c r="C8" s="70">
        <v>63622</v>
      </c>
      <c r="D8" s="70">
        <v>46</v>
      </c>
      <c r="E8" s="70">
        <v>6</v>
      </c>
      <c r="F8" s="70">
        <v>0</v>
      </c>
      <c r="G8" s="70">
        <v>1</v>
      </c>
      <c r="H8" s="70" t="s">
        <v>155</v>
      </c>
      <c r="I8" s="70" t="s">
        <v>156</v>
      </c>
      <c r="J8" s="70" t="s">
        <v>157</v>
      </c>
      <c r="K8" s="70" t="s">
        <v>158</v>
      </c>
      <c r="L8" s="70" t="s">
        <v>159</v>
      </c>
      <c r="M8" s="70" t="s">
        <v>160</v>
      </c>
      <c r="N8" s="70" t="s">
        <v>161</v>
      </c>
      <c r="O8" s="70" t="s">
        <v>162</v>
      </c>
      <c r="P8" s="70" t="s">
        <v>163</v>
      </c>
      <c r="Q8" s="71">
        <v>5</v>
      </c>
      <c r="R8" s="70" t="s">
        <v>38</v>
      </c>
      <c r="S8" s="70" t="s">
        <v>164</v>
      </c>
      <c r="T8" s="70" t="s">
        <v>165</v>
      </c>
      <c r="U8" s="71">
        <v>8648</v>
      </c>
      <c r="V8" s="71">
        <v>5406</v>
      </c>
      <c r="W8" s="70" t="s">
        <v>166</v>
      </c>
      <c r="X8" s="72" t="s">
        <v>167</v>
      </c>
      <c r="Y8" s="71">
        <v>60</v>
      </c>
      <c r="Z8" s="71" t="s">
        <v>38</v>
      </c>
      <c r="AA8" s="71" t="s">
        <v>38</v>
      </c>
      <c r="AB8" s="71" t="s">
        <v>38</v>
      </c>
      <c r="AC8" s="71" t="s">
        <v>38</v>
      </c>
      <c r="AD8" s="71">
        <v>60</v>
      </c>
      <c r="AE8" s="71">
        <v>60</v>
      </c>
      <c r="AF8" s="71" t="s">
        <v>38</v>
      </c>
      <c r="AG8" s="71">
        <v>60</v>
      </c>
      <c r="AH8" s="73">
        <v>101.8</v>
      </c>
      <c r="AI8" s="73">
        <v>102.9</v>
      </c>
      <c r="AJ8" s="73">
        <v>105.7</v>
      </c>
      <c r="AK8" s="73">
        <v>102.7</v>
      </c>
      <c r="AL8" s="73">
        <v>106.3</v>
      </c>
      <c r="AM8" s="73">
        <v>98.5</v>
      </c>
      <c r="AN8" s="73">
        <v>98</v>
      </c>
      <c r="AO8" s="73">
        <v>98.4</v>
      </c>
      <c r="AP8" s="73">
        <v>98.2</v>
      </c>
      <c r="AQ8" s="73">
        <v>97.5</v>
      </c>
      <c r="AR8" s="73">
        <v>98.8</v>
      </c>
      <c r="AS8" s="73">
        <v>70.2</v>
      </c>
      <c r="AT8" s="73">
        <v>67.7</v>
      </c>
      <c r="AU8" s="73">
        <v>69.5</v>
      </c>
      <c r="AV8" s="73">
        <v>63.2</v>
      </c>
      <c r="AW8" s="73">
        <v>66.5</v>
      </c>
      <c r="AX8" s="73">
        <v>79.7</v>
      </c>
      <c r="AY8" s="73">
        <v>79.599999999999994</v>
      </c>
      <c r="AZ8" s="73">
        <v>77.900000000000006</v>
      </c>
      <c r="BA8" s="73">
        <v>78.099999999999994</v>
      </c>
      <c r="BB8" s="73">
        <v>77</v>
      </c>
      <c r="BC8" s="73">
        <v>89.7</v>
      </c>
      <c r="BD8" s="74">
        <v>38.700000000000003</v>
      </c>
      <c r="BE8" s="74">
        <v>34.9</v>
      </c>
      <c r="BF8" s="74">
        <v>25.3</v>
      </c>
      <c r="BG8" s="74">
        <v>24.6</v>
      </c>
      <c r="BH8" s="74">
        <v>14.8</v>
      </c>
      <c r="BI8" s="74">
        <v>94.9</v>
      </c>
      <c r="BJ8" s="74">
        <v>101.2</v>
      </c>
      <c r="BK8" s="74">
        <v>107.2</v>
      </c>
      <c r="BL8" s="74">
        <v>114.4</v>
      </c>
      <c r="BM8" s="74">
        <v>117</v>
      </c>
      <c r="BN8" s="74">
        <v>64.099999999999994</v>
      </c>
      <c r="BO8" s="73">
        <v>86.7</v>
      </c>
      <c r="BP8" s="73">
        <v>92.4</v>
      </c>
      <c r="BQ8" s="73">
        <v>91.3</v>
      </c>
      <c r="BR8" s="73">
        <v>88.1</v>
      </c>
      <c r="BS8" s="73">
        <v>86.7</v>
      </c>
      <c r="BT8" s="73">
        <v>67.400000000000006</v>
      </c>
      <c r="BU8" s="73">
        <v>66.599999999999994</v>
      </c>
      <c r="BV8" s="73">
        <v>66.8</v>
      </c>
      <c r="BW8" s="73">
        <v>67.900000000000006</v>
      </c>
      <c r="BX8" s="73">
        <v>66.900000000000006</v>
      </c>
      <c r="BY8" s="73">
        <v>74.900000000000006</v>
      </c>
      <c r="BZ8" s="74">
        <v>19559</v>
      </c>
      <c r="CA8" s="74">
        <v>18296</v>
      </c>
      <c r="CB8" s="74">
        <v>19545</v>
      </c>
      <c r="CC8" s="74">
        <v>19283</v>
      </c>
      <c r="CD8" s="74">
        <v>19493</v>
      </c>
      <c r="CE8" s="74">
        <v>23857</v>
      </c>
      <c r="CF8" s="74">
        <v>24371</v>
      </c>
      <c r="CG8" s="74">
        <v>24882</v>
      </c>
      <c r="CH8" s="74">
        <v>25249</v>
      </c>
      <c r="CI8" s="74">
        <v>25711</v>
      </c>
      <c r="CJ8" s="73">
        <v>52412</v>
      </c>
      <c r="CK8" s="74">
        <v>6209</v>
      </c>
      <c r="CL8" s="74">
        <v>6199</v>
      </c>
      <c r="CM8" s="74">
        <v>6265</v>
      </c>
      <c r="CN8" s="74">
        <v>6326</v>
      </c>
      <c r="CO8" s="74">
        <v>6575</v>
      </c>
      <c r="CP8" s="74">
        <v>8471</v>
      </c>
      <c r="CQ8" s="74">
        <v>8736</v>
      </c>
      <c r="CR8" s="74">
        <v>8797</v>
      </c>
      <c r="CS8" s="74">
        <v>8852</v>
      </c>
      <c r="CT8" s="74">
        <v>9060</v>
      </c>
      <c r="CU8" s="73">
        <v>14708</v>
      </c>
      <c r="CV8" s="74">
        <v>71.599999999999994</v>
      </c>
      <c r="CW8" s="74">
        <v>73.3</v>
      </c>
      <c r="CX8" s="74">
        <v>64.8</v>
      </c>
      <c r="CY8" s="74">
        <v>83.6</v>
      </c>
      <c r="CZ8" s="74">
        <v>77.3</v>
      </c>
      <c r="DA8" s="74">
        <v>67.5</v>
      </c>
      <c r="DB8" s="74">
        <v>67.5</v>
      </c>
      <c r="DC8" s="74">
        <v>69.5</v>
      </c>
      <c r="DD8" s="74">
        <v>70.3</v>
      </c>
      <c r="DE8" s="74">
        <v>71.099999999999994</v>
      </c>
      <c r="DF8" s="74">
        <v>54.8</v>
      </c>
      <c r="DG8" s="74">
        <v>13.6</v>
      </c>
      <c r="DH8" s="74">
        <v>13.6</v>
      </c>
      <c r="DI8" s="74">
        <v>12.9</v>
      </c>
      <c r="DJ8" s="74">
        <v>13.7</v>
      </c>
      <c r="DK8" s="74">
        <v>12.7</v>
      </c>
      <c r="DL8" s="74">
        <v>17.899999999999999</v>
      </c>
      <c r="DM8" s="74">
        <v>17.899999999999999</v>
      </c>
      <c r="DN8" s="74">
        <v>17.399999999999999</v>
      </c>
      <c r="DO8" s="74">
        <v>17</v>
      </c>
      <c r="DP8" s="74">
        <v>16.5</v>
      </c>
      <c r="DQ8" s="74">
        <v>24.3</v>
      </c>
      <c r="DR8" s="73">
        <v>45.3</v>
      </c>
      <c r="DS8" s="73">
        <v>48</v>
      </c>
      <c r="DT8" s="73">
        <v>50.2</v>
      </c>
      <c r="DU8" s="73">
        <v>53.1</v>
      </c>
      <c r="DV8" s="73">
        <v>55.8</v>
      </c>
      <c r="DW8" s="73">
        <v>52.4</v>
      </c>
      <c r="DX8" s="73">
        <v>52.6</v>
      </c>
      <c r="DY8" s="73">
        <v>54.2</v>
      </c>
      <c r="DZ8" s="73">
        <v>53.8</v>
      </c>
      <c r="EA8" s="73">
        <v>56.1</v>
      </c>
      <c r="EB8" s="73">
        <v>52.5</v>
      </c>
      <c r="EC8" s="73">
        <v>58.3</v>
      </c>
      <c r="ED8" s="73">
        <v>63.4</v>
      </c>
      <c r="EE8" s="73">
        <v>65.900000000000006</v>
      </c>
      <c r="EF8" s="73">
        <v>71.8</v>
      </c>
      <c r="EG8" s="73">
        <v>78</v>
      </c>
      <c r="EH8" s="73">
        <v>68.900000000000006</v>
      </c>
      <c r="EI8" s="73">
        <v>68</v>
      </c>
      <c r="EJ8" s="73">
        <v>70</v>
      </c>
      <c r="EK8" s="73">
        <v>71</v>
      </c>
      <c r="EL8" s="73">
        <v>73.2</v>
      </c>
      <c r="EM8" s="73">
        <v>68.8</v>
      </c>
      <c r="EN8" s="74">
        <v>42567871</v>
      </c>
      <c r="EO8" s="74">
        <v>43071729</v>
      </c>
      <c r="EP8" s="74">
        <v>43934657</v>
      </c>
      <c r="EQ8" s="74">
        <v>51612900</v>
      </c>
      <c r="ER8" s="74">
        <v>52021283</v>
      </c>
      <c r="ES8" s="74">
        <v>34878088</v>
      </c>
      <c r="ET8" s="74">
        <v>36094355</v>
      </c>
      <c r="EU8" s="74">
        <v>36941419</v>
      </c>
      <c r="EV8" s="74">
        <v>38480542</v>
      </c>
      <c r="EW8" s="74">
        <v>38744035</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168</v>
      </c>
      <c r="C10" s="79" t="s">
        <v>169</v>
      </c>
      <c r="D10" s="79" t="s">
        <v>170</v>
      </c>
      <c r="E10" s="79" t="s">
        <v>171</v>
      </c>
      <c r="F10" s="79" t="s">
        <v>172</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173</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2019-12-05T07:34:10Z</dcterms:created>
  <dcterms:modified xsi:type="dcterms:W3CDTF">2020-01-30T01:25:03Z</dcterms:modified>
  <cp:category/>
</cp:coreProperties>
</file>